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FP\Diseño\FOTOPANORAMICAS\catalogo fotopanoramicas\2014\Edicion Catalogo impreso\Catalogo 2015\"/>
    </mc:Choice>
  </mc:AlternateContent>
  <bookViews>
    <workbookView minimized="1" xWindow="930" yWindow="0" windowWidth="7470" windowHeight="2760"/>
  </bookViews>
  <sheets>
    <sheet name="Publico" sheetId="1" r:id="rId1"/>
    <sheet name="Distribuido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78" i="1"/>
  <c r="D44" i="2" l="1"/>
  <c r="E44" i="2" s="1"/>
  <c r="F44" i="2" s="1"/>
  <c r="G44" i="2" s="1"/>
  <c r="D43" i="2"/>
  <c r="E43" i="2" s="1"/>
  <c r="F43" i="2" s="1"/>
  <c r="G43" i="2" s="1"/>
  <c r="D42" i="2"/>
  <c r="E42" i="2" s="1"/>
  <c r="F42" i="2" s="1"/>
  <c r="G42" i="2" s="1"/>
  <c r="D41" i="2"/>
  <c r="E41" i="2" s="1"/>
  <c r="F41" i="2" s="1"/>
  <c r="G41" i="2" s="1"/>
  <c r="D40" i="2"/>
  <c r="E40" i="2" s="1"/>
  <c r="F40" i="2" s="1"/>
  <c r="G40" i="2" s="1"/>
  <c r="D39" i="2"/>
  <c r="E39" i="2" s="1"/>
  <c r="F39" i="2" s="1"/>
  <c r="G39" i="2" s="1"/>
  <c r="D38" i="2"/>
  <c r="E38" i="2" s="1"/>
  <c r="F38" i="2" s="1"/>
  <c r="G38" i="2" s="1"/>
  <c r="D37" i="2"/>
  <c r="E37" i="2" s="1"/>
  <c r="F37" i="2" s="1"/>
  <c r="G37" i="2" s="1"/>
  <c r="D36" i="2"/>
  <c r="E36" i="2" s="1"/>
  <c r="F36" i="2" s="1"/>
  <c r="G36" i="2" s="1"/>
  <c r="D35" i="2"/>
  <c r="E35" i="2" s="1"/>
  <c r="F35" i="2" s="1"/>
  <c r="G35" i="2" s="1"/>
  <c r="D34" i="2"/>
  <c r="E34" i="2" s="1"/>
  <c r="F34" i="2" s="1"/>
  <c r="G34" i="2" s="1"/>
  <c r="C44" i="2"/>
  <c r="C43" i="2"/>
  <c r="C42" i="2"/>
  <c r="C41" i="2"/>
  <c r="C40" i="2"/>
  <c r="C39" i="2"/>
  <c r="C38" i="2"/>
  <c r="C37" i="2"/>
  <c r="C36" i="2"/>
  <c r="C35" i="2"/>
  <c r="C34" i="2"/>
  <c r="E33" i="2"/>
  <c r="F33" i="2" s="1"/>
  <c r="G33" i="2" s="1"/>
  <c r="D33" i="2"/>
  <c r="C33" i="2"/>
  <c r="C24" i="2" l="1"/>
  <c r="D24" i="2" s="1"/>
  <c r="E24" i="2" s="1"/>
  <c r="F24" i="2" s="1"/>
  <c r="G24" i="2" s="1"/>
  <c r="C25" i="2"/>
  <c r="D25" i="2" s="1"/>
  <c r="E25" i="2" s="1"/>
  <c r="F25" i="2" s="1"/>
  <c r="G25" i="2" s="1"/>
  <c r="C26" i="2"/>
  <c r="D26" i="2" s="1"/>
  <c r="E26" i="2" s="1"/>
  <c r="F26" i="2" s="1"/>
  <c r="G26" i="2" s="1"/>
  <c r="C27" i="2"/>
  <c r="D27" i="2" s="1"/>
  <c r="E27" i="2" s="1"/>
  <c r="F27" i="2" s="1"/>
  <c r="G27" i="2" s="1"/>
  <c r="C28" i="2"/>
  <c r="D28" i="2" s="1"/>
  <c r="E28" i="2" s="1"/>
  <c r="F28" i="2" s="1"/>
  <c r="G28" i="2" s="1"/>
  <c r="C29" i="2"/>
  <c r="D29" i="2" s="1"/>
  <c r="E29" i="2" s="1"/>
  <c r="F29" i="2" s="1"/>
  <c r="G29" i="2" s="1"/>
  <c r="C30" i="2"/>
  <c r="D30" i="2" s="1"/>
  <c r="E30" i="2" s="1"/>
  <c r="F30" i="2" s="1"/>
  <c r="G30" i="2" s="1"/>
  <c r="C31" i="2"/>
  <c r="D31" i="2" s="1"/>
  <c r="E31" i="2" s="1"/>
  <c r="F31" i="2" s="1"/>
  <c r="G31" i="2" s="1"/>
  <c r="C58" i="2"/>
  <c r="D58" i="2" s="1"/>
  <c r="E58" i="2" s="1"/>
  <c r="F58" i="2" s="1"/>
  <c r="G58" i="2" s="1"/>
  <c r="C57" i="2"/>
  <c r="D57" i="2" s="1"/>
  <c r="E57" i="2" s="1"/>
  <c r="F57" i="2" s="1"/>
  <c r="G57" i="2" s="1"/>
  <c r="C56" i="2"/>
  <c r="D56" i="2" s="1"/>
  <c r="E56" i="2" s="1"/>
  <c r="F56" i="2" s="1"/>
  <c r="G56" i="2" s="1"/>
  <c r="C55" i="2"/>
  <c r="D55" i="2" s="1"/>
  <c r="E55" i="2" s="1"/>
  <c r="F55" i="2" s="1"/>
  <c r="G55" i="2" s="1"/>
  <c r="C53" i="2"/>
  <c r="D53" i="2" s="1"/>
  <c r="E53" i="2" s="1"/>
  <c r="F53" i="2" s="1"/>
  <c r="G53" i="2" s="1"/>
  <c r="C52" i="2"/>
  <c r="D52" i="2" s="1"/>
  <c r="E52" i="2" s="1"/>
  <c r="F52" i="2" s="1"/>
  <c r="G52" i="2" s="1"/>
  <c r="C51" i="2"/>
  <c r="D51" i="2" s="1"/>
  <c r="E51" i="2" s="1"/>
  <c r="F51" i="2" s="1"/>
  <c r="G51" i="2" s="1"/>
  <c r="C50" i="2"/>
  <c r="D50" i="2" s="1"/>
  <c r="E50" i="2" s="1"/>
  <c r="F50" i="2" s="1"/>
  <c r="G50" i="2" s="1"/>
  <c r="C49" i="2"/>
  <c r="D49" i="2" s="1"/>
  <c r="E49" i="2" s="1"/>
  <c r="F49" i="2" s="1"/>
  <c r="G49" i="2" s="1"/>
  <c r="C48" i="2"/>
  <c r="D48" i="2" s="1"/>
  <c r="E48" i="2" s="1"/>
  <c r="F48" i="2" s="1"/>
  <c r="G48" i="2" s="1"/>
  <c r="C47" i="2"/>
  <c r="D47" i="2" s="1"/>
  <c r="E47" i="2" s="1"/>
  <c r="F47" i="2" s="1"/>
  <c r="G47" i="2" s="1"/>
  <c r="C46" i="2"/>
  <c r="D46" i="2" s="1"/>
  <c r="E46" i="2" s="1"/>
  <c r="F46" i="2" s="1"/>
  <c r="G46" i="2" s="1"/>
  <c r="C22" i="2"/>
  <c r="D22" i="2" s="1"/>
  <c r="E22" i="2" s="1"/>
  <c r="F22" i="2" s="1"/>
  <c r="G22" i="2" s="1"/>
  <c r="C21" i="2"/>
  <c r="D21" i="2" s="1"/>
  <c r="E21" i="2" s="1"/>
  <c r="F21" i="2" s="1"/>
  <c r="G21" i="2" s="1"/>
  <c r="C20" i="2"/>
  <c r="D20" i="2" s="1"/>
  <c r="E20" i="2" s="1"/>
  <c r="F20" i="2" s="1"/>
  <c r="G20" i="2" s="1"/>
  <c r="C19" i="2"/>
  <c r="D19" i="2" s="1"/>
  <c r="E19" i="2" s="1"/>
  <c r="F19" i="2" s="1"/>
  <c r="G19" i="2" s="1"/>
  <c r="C18" i="2"/>
  <c r="D18" i="2" s="1"/>
  <c r="E18" i="2" s="1"/>
  <c r="F18" i="2" s="1"/>
  <c r="G18" i="2" s="1"/>
  <c r="C17" i="2"/>
  <c r="D17" i="2" s="1"/>
  <c r="E17" i="2" s="1"/>
  <c r="F17" i="2" s="1"/>
  <c r="G17" i="2" s="1"/>
  <c r="C16" i="2"/>
  <c r="D16" i="2" s="1"/>
  <c r="E16" i="2" s="1"/>
  <c r="F16" i="2" s="1"/>
  <c r="G16" i="2" s="1"/>
  <c r="C15" i="2"/>
  <c r="D15" i="2" s="1"/>
  <c r="E15" i="2" s="1"/>
  <c r="F15" i="2" s="1"/>
  <c r="G15" i="2" s="1"/>
  <c r="C13" i="2"/>
  <c r="D13" i="2" s="1"/>
  <c r="E13" i="2" s="1"/>
  <c r="F13" i="2" s="1"/>
  <c r="G13" i="2" s="1"/>
  <c r="C12" i="2"/>
  <c r="D12" i="2" s="1"/>
  <c r="E12" i="2" s="1"/>
  <c r="F12" i="2" s="1"/>
  <c r="G12" i="2" s="1"/>
  <c r="C11" i="2"/>
  <c r="D11" i="2" s="1"/>
  <c r="E11" i="2" s="1"/>
  <c r="F11" i="2" s="1"/>
  <c r="G11" i="2" s="1"/>
  <c r="C10" i="2"/>
  <c r="D10" i="2" s="1"/>
  <c r="E10" i="2" s="1"/>
  <c r="F10" i="2" s="1"/>
  <c r="G10" i="2" s="1"/>
  <c r="C9" i="2"/>
  <c r="D9" i="2" s="1"/>
  <c r="E9" i="2" s="1"/>
  <c r="F9" i="2" s="1"/>
  <c r="G9" i="2" s="1"/>
  <c r="C8" i="2"/>
  <c r="D8" i="2" s="1"/>
  <c r="E8" i="2" s="1"/>
  <c r="F8" i="2" s="1"/>
  <c r="G8" i="2" s="1"/>
  <c r="C7" i="2"/>
  <c r="D7" i="2" s="1"/>
  <c r="E7" i="2" s="1"/>
  <c r="F7" i="2" s="1"/>
  <c r="G7" i="2" s="1"/>
  <c r="C6" i="2"/>
  <c r="D6" i="2" s="1"/>
  <c r="E6" i="2" s="1"/>
  <c r="F6" i="2" s="1"/>
  <c r="G6" i="2" s="1"/>
  <c r="C5" i="2"/>
  <c r="D5" i="2" s="1"/>
  <c r="E5" i="2" s="1"/>
  <c r="F5" i="2" s="1"/>
  <c r="G5" i="2" s="1"/>
  <c r="C4" i="2"/>
  <c r="D4" i="2" s="1"/>
  <c r="E4" i="2" s="1"/>
  <c r="F4" i="2" s="1"/>
  <c r="G4" i="2" s="1"/>
  <c r="C3" i="2"/>
  <c r="D3" i="2" s="1"/>
  <c r="E3" i="2" s="1"/>
  <c r="F3" i="2" s="1"/>
  <c r="G3" i="2" s="1"/>
  <c r="C2" i="2"/>
  <c r="D2" i="2" s="1"/>
  <c r="E2" i="2" s="1"/>
  <c r="F2" i="2" s="1"/>
  <c r="G2" i="2" s="1"/>
</calcChain>
</file>

<file path=xl/sharedStrings.xml><?xml version="1.0" encoding="utf-8"?>
<sst xmlns="http://schemas.openxmlformats.org/spreadsheetml/2006/main" count="552" uniqueCount="269">
  <si>
    <t>Precio</t>
  </si>
  <si>
    <t>B7 (27 X 33 cm)</t>
  </si>
  <si>
    <t>Nogal, Negro y Rojo Marmoleado</t>
  </si>
  <si>
    <t>B7-NOG-4-1</t>
  </si>
  <si>
    <t>B7-MT-4-2</t>
  </si>
  <si>
    <t>B7-NEG-5-1</t>
  </si>
  <si>
    <t>B7-NEG-5-2</t>
  </si>
  <si>
    <t>Vino y Negro</t>
  </si>
  <si>
    <t>B7-PV-6-1</t>
  </si>
  <si>
    <t>Café Americano</t>
  </si>
  <si>
    <t>B7-ESTR-6-2</t>
  </si>
  <si>
    <t>Café Americano, Negro y Tinto</t>
  </si>
  <si>
    <t>49.5 X 36 cm</t>
  </si>
  <si>
    <t>54.5 X 43 cm</t>
  </si>
  <si>
    <t>19 X 34 cm</t>
  </si>
  <si>
    <t>REP-CAF-9-1</t>
  </si>
  <si>
    <t>REP-CAF-9-2</t>
  </si>
  <si>
    <t>FA-TUB-8-2</t>
  </si>
  <si>
    <t>FA-CAF-8-1</t>
  </si>
  <si>
    <t>29 X 36.5 cm</t>
  </si>
  <si>
    <t>PIR-COR-7-2</t>
  </si>
  <si>
    <t>PIR-REC-7-1</t>
  </si>
  <si>
    <t>35 X 25 cm</t>
  </si>
  <si>
    <t>Nogal</t>
  </si>
  <si>
    <t>GL-CRZ-12-1</t>
  </si>
  <si>
    <t>Encino, Nogal y Negro</t>
  </si>
  <si>
    <t>43 X 35.5</t>
  </si>
  <si>
    <t>GL-ENC-12-2</t>
  </si>
  <si>
    <t>26 X 34</t>
  </si>
  <si>
    <t>GL-LLV-13-1</t>
  </si>
  <si>
    <t>Chocolate y Encino</t>
  </si>
  <si>
    <t>GL-PES-13-2</t>
  </si>
  <si>
    <t>B7 (30 X 39 cm)</t>
  </si>
  <si>
    <t xml:space="preserve"> GL-AGD-14-2</t>
  </si>
  <si>
    <t xml:space="preserve"> GL-RES-14-1</t>
  </si>
  <si>
    <t>23.5 x 20.5 cm</t>
  </si>
  <si>
    <t>Nogal y Negro</t>
  </si>
  <si>
    <t>Colores Disponibles de Bases</t>
  </si>
  <si>
    <t>B7-NOG-16-1</t>
  </si>
  <si>
    <t>B7-NEG-16-2</t>
  </si>
  <si>
    <t>B7-NEG-17-1</t>
  </si>
  <si>
    <t>B7-NEG-17-2</t>
  </si>
  <si>
    <t>B9 (35 X 43 cm)</t>
  </si>
  <si>
    <t>B9- NEG-18-1</t>
  </si>
  <si>
    <t>B5-NOG-18-2</t>
  </si>
  <si>
    <t>B7-VIN-19-1</t>
  </si>
  <si>
    <t>Nogal y negro</t>
  </si>
  <si>
    <t>56.5 x 25.5 cm</t>
  </si>
  <si>
    <t>26 X 34 cm</t>
  </si>
  <si>
    <t>EJC-NOG-19-2</t>
  </si>
  <si>
    <t>Terminado</t>
  </si>
  <si>
    <t>Canto Brillante con Bisel</t>
  </si>
  <si>
    <t>24 x 9 cm</t>
  </si>
  <si>
    <t>MED-17-21-1</t>
  </si>
  <si>
    <t>MED-19-21-1</t>
  </si>
  <si>
    <t>23 X 16 cm</t>
  </si>
  <si>
    <t>12 x12 cm</t>
  </si>
  <si>
    <t>CH-1-22-1</t>
  </si>
  <si>
    <t>25 x 23 cm</t>
  </si>
  <si>
    <t>MED-1-22-2</t>
  </si>
  <si>
    <t>23 x 18 cm</t>
  </si>
  <si>
    <t>MED-2-23-1</t>
  </si>
  <si>
    <t>12 x 12 cm</t>
  </si>
  <si>
    <t>CH-8-23-2</t>
  </si>
  <si>
    <t>14 x 10 cm</t>
  </si>
  <si>
    <t>CH-4-24-1</t>
  </si>
  <si>
    <t>22.5 x 20.5 cm</t>
  </si>
  <si>
    <t>MED-33-24-2</t>
  </si>
  <si>
    <t>Bicelado con 2 Tintas de Pintura</t>
  </si>
  <si>
    <t>21 x 21 cm</t>
  </si>
  <si>
    <t>Canto Opaco Negativo</t>
  </si>
  <si>
    <t>21 x 26 cm</t>
  </si>
  <si>
    <t>MED. 21-26-1</t>
  </si>
  <si>
    <t>CURV-26-2</t>
  </si>
  <si>
    <t>Nombre</t>
  </si>
  <si>
    <t>46 X 53 cm</t>
  </si>
  <si>
    <t>MIX-MRC-28-1</t>
  </si>
  <si>
    <t>MIX-LOG-28-2</t>
  </si>
  <si>
    <t>L          A          S          E          R</t>
  </si>
  <si>
    <t>22.5 x 30 cm</t>
  </si>
  <si>
    <t>M          I          X          T          O          S</t>
  </si>
  <si>
    <t xml:space="preserve">C          R          I          S          T          A          L          E          S </t>
  </si>
  <si>
    <t>C          R          O         M         Á          T          I          C         O          S</t>
  </si>
  <si>
    <t>P         U          N          T           A                     D          I            A           M           A           N           T          E</t>
  </si>
  <si>
    <t>R          E          G          A          L          O          S                   E          J         E          C          U          T          I          V         O          S</t>
  </si>
  <si>
    <t>Grosor</t>
  </si>
  <si>
    <t>MDF 12 mm</t>
  </si>
  <si>
    <t>MDF 17 mm</t>
  </si>
  <si>
    <t>MDF 15 mm</t>
  </si>
  <si>
    <t>Observaciones</t>
  </si>
  <si>
    <t>Medida</t>
  </si>
  <si>
    <t>Pagina</t>
  </si>
  <si>
    <t>Clave</t>
  </si>
  <si>
    <t>Negro y Nogal</t>
  </si>
  <si>
    <t>Chocolate</t>
  </si>
  <si>
    <t>MIX-RES-33</t>
  </si>
  <si>
    <t>39 X 46.5 cm</t>
  </si>
  <si>
    <t>Grafito</t>
  </si>
  <si>
    <t>27 X 12 cm</t>
  </si>
  <si>
    <t>10 X 28.5 X 6 cm</t>
  </si>
  <si>
    <t>Negro y nogal</t>
  </si>
  <si>
    <t>Café Americano y Tinto</t>
  </si>
  <si>
    <t>(B0) 17 x 10 cm</t>
  </si>
  <si>
    <t>(B8) 30.5 x 38 cm</t>
  </si>
  <si>
    <t>(B5) 25 x 20.5 cm</t>
  </si>
  <si>
    <t>(B10) 35.5 x 43 cm</t>
  </si>
  <si>
    <t>(Ejc)26 x 56 cm</t>
  </si>
  <si>
    <t>B2 (12.5 X 18 cm</t>
  </si>
  <si>
    <t>17 mm</t>
  </si>
  <si>
    <t>12 mm</t>
  </si>
  <si>
    <t>6.5 cm</t>
  </si>
  <si>
    <t>6 mm</t>
  </si>
  <si>
    <t>3 mm</t>
  </si>
  <si>
    <t>CAN-TUB-11-1</t>
  </si>
  <si>
    <t>CAN-REC-11-2</t>
  </si>
  <si>
    <t>Marco color Vino, nogal y negro</t>
  </si>
  <si>
    <t>Esculturas a base de resina y grabado p.diamante</t>
  </si>
  <si>
    <t>Grabados: Láser, P.Diamante, Cromático y Sand Blast, logo en acrilico metalizado y sujetadores aluminio.</t>
  </si>
  <si>
    <t>Aplicación de lamina bronce grabado p.diamante</t>
  </si>
  <si>
    <t>Grabado punta diamante c/lamina negro y plata</t>
  </si>
  <si>
    <t>Grabado punta diamante con boton, lamina bronce y dorado</t>
  </si>
  <si>
    <t>Reconocimiento Ágata</t>
  </si>
  <si>
    <t>Reconocimiento  Rubí</t>
  </si>
  <si>
    <t>Reconocimiento  Amatista</t>
  </si>
  <si>
    <t>Reconocimiento  Onix</t>
  </si>
  <si>
    <t>Reconocimiento  Zafiro</t>
  </si>
  <si>
    <t>Reconocimiento  Topacio</t>
  </si>
  <si>
    <t>Reconocimiento  Copal</t>
  </si>
  <si>
    <t>Reconocimiento  Citrin</t>
  </si>
  <si>
    <t>Reconocimiento  Euklasa</t>
  </si>
  <si>
    <t>Reconocimiento  Obsidian</t>
  </si>
  <si>
    <t>Reconocimiento  Turmaline</t>
  </si>
  <si>
    <t>Reconocimiento  Jade</t>
  </si>
  <si>
    <t>Reconocimiento   Polaris</t>
  </si>
  <si>
    <t>Reconocimiento   Cassiopea</t>
  </si>
  <si>
    <t>Reconocimiento  Crux</t>
  </si>
  <si>
    <t>Reconocimiento   Cygnus</t>
  </si>
  <si>
    <t>Reconocimiento   Orión</t>
  </si>
  <si>
    <t>Reconocimiento  Piscis</t>
  </si>
  <si>
    <t>Reconocimiento   Andromeda</t>
  </si>
  <si>
    <t>Agenda Ejecutiva</t>
  </si>
  <si>
    <t>Reconocimiento Mistral</t>
  </si>
  <si>
    <t>Reconocimiento  Cyrrus</t>
  </si>
  <si>
    <t>Reconocimiento  Nimbus</t>
  </si>
  <si>
    <t>Reconocimiento  Zephyr</t>
  </si>
  <si>
    <t>Reconocimiento  Austro</t>
  </si>
  <si>
    <t>Reconocimiento  Bento</t>
  </si>
  <si>
    <t>Reconocimiento  Borea</t>
  </si>
  <si>
    <t>Reconocimiento Cierzo</t>
  </si>
  <si>
    <t>Reconocimiento Nilo</t>
  </si>
  <si>
    <t>Reconocimiento  Mezen</t>
  </si>
  <si>
    <t>Reconocimiento Volga</t>
  </si>
  <si>
    <t>Reconocimiento Targus</t>
  </si>
  <si>
    <t>Reconocimiento  Eufrates</t>
  </si>
  <si>
    <t>Reconocimiento  Nassar</t>
  </si>
  <si>
    <t>Reconocimiento  Egeo</t>
  </si>
  <si>
    <t>Reconocimiento Bering</t>
  </si>
  <si>
    <t>Reconocimiento   Muritz</t>
  </si>
  <si>
    <t>Reconocimiento Aniva</t>
  </si>
  <si>
    <t>Reconocimiento  Brunei</t>
  </si>
  <si>
    <t>Reconocimiento  Caspio</t>
  </si>
  <si>
    <t>Reconocimiento  Fitzroy</t>
  </si>
  <si>
    <t>Reconocimiento  Fuji</t>
  </si>
  <si>
    <t>Reconocimiento  Cerce</t>
  </si>
  <si>
    <t>Reconocimiento  Douro</t>
  </si>
  <si>
    <t>Reconocimiento  Danum</t>
  </si>
  <si>
    <t>Reconocimiento  Napa</t>
  </si>
  <si>
    <t>Reconocimiento  Kailas</t>
  </si>
  <si>
    <t>Reconocimiento  Everest</t>
  </si>
  <si>
    <t>Porta Plumas Sevilla</t>
  </si>
  <si>
    <t>Porta Botellas Venecia</t>
  </si>
  <si>
    <t>Personificador Newyork</t>
  </si>
  <si>
    <t>Personificador Janeiro</t>
  </si>
  <si>
    <t>Colores / laminas</t>
  </si>
  <si>
    <t>Colores / Bases</t>
  </si>
  <si>
    <t>Bronce / oro, Negro / plata, Rojo marmol / Plata</t>
  </si>
  <si>
    <t>Bronce / oro, Rojo marmol / Plata</t>
  </si>
  <si>
    <t>Observaciones y accesorios</t>
  </si>
  <si>
    <t>Medida Lámina</t>
  </si>
  <si>
    <t>Resplandor de 1 cm a cada lado, cortes rectos.</t>
  </si>
  <si>
    <t>Lámina con corte superior izquierdo, resplandor sin cortes, botón 4cm contraboton de 5cm</t>
  </si>
  <si>
    <t>Pergamino en esquina superior izquierda e inferior derecha, botón de 4cm contraboton 5cm</t>
  </si>
  <si>
    <t>Base encapsulada en poliester, lámina con corte superior izquierdo, resplandor con corte y pergamino superior izquierodo e inferior, botón de 4cm  contraboton de 5cm</t>
  </si>
  <si>
    <t>Base enchapada tipo estrella ranurada, lamina y resplandor con corte superior izquierdo, botón de 4cm  contraboton de 5cm</t>
  </si>
  <si>
    <t xml:space="preserve">Base enchapada ranurada recto, lámina con corte superior izquierdo, resplandor con corte y pergamino superior izquierodo e inferior, botón de 4cm  contraboton </t>
  </si>
  <si>
    <t xml:space="preserve">Base enchapada ranurada con corte superior izquierdo, lámina con corte superior izquierdo, resplandor con corte superior izquierodo, botón de 4cm  contraboton </t>
  </si>
  <si>
    <t>Base enchapada ranurada con cortes, lámina con corte superior izquierdo, resplandor con corte superior izquierodo, botón de 4cm  contraboton  y lámina personalizada.</t>
  </si>
  <si>
    <t>Base enchapada ranurada con cortes, enmarcada con tubos de aluminio de 1cm de diametro y medias lunas de madera. Lámina con corte superior izquierdo, resplandor con corte superior izquierodo, botón de 4cm  contraboton  y lámina personalizada.</t>
  </si>
  <si>
    <t>Base enchapada ranurada recto, resplandor con corte y pergamino superior e inferior.</t>
  </si>
  <si>
    <t>MDF Tipo cantera</t>
  </si>
  <si>
    <t>Enmarcado en madera y tubos de aluminio de 1cm de diametro, con ranuras, placa y tubos insertados en ranuras en la madera.</t>
  </si>
  <si>
    <t>Con remaches decorativos.</t>
  </si>
  <si>
    <t>Dorado, plata y natural</t>
  </si>
  <si>
    <t>MDF 18 mm</t>
  </si>
  <si>
    <t>MDF 5 mm</t>
  </si>
  <si>
    <t>Diseño de cruz y bases cortados en láser, leyenda grabada e láser.</t>
  </si>
  <si>
    <t>Grabado directo sobre la base de MDF con logotipo cortado y grabado en láser sobre placa de acrílico metalizado.</t>
  </si>
  <si>
    <t>Oro cepillado y plata cepillado.</t>
  </si>
  <si>
    <t>Base encapsulada en poliester, escultura de llave en acrílico metalizado.</t>
  </si>
  <si>
    <t>12.5X17</t>
  </si>
  <si>
    <t>Lámina y logotipo cortados y grabados en láser sobre placa de acrílico metalizado.</t>
  </si>
  <si>
    <t>Café, Tinto, Negro.</t>
  </si>
  <si>
    <t>Agenda ejecutiva de escritorio, personalizado opcional.</t>
  </si>
  <si>
    <t>Oro y plata en acabados mate, cepillado, brillo, aperlado. Blanco</t>
  </si>
  <si>
    <t>Resplandor de 0.5 cm a cada lado, cortes rectos.</t>
  </si>
  <si>
    <t>Resplandor de 2 cm a cada lado, cortes rectos.</t>
  </si>
  <si>
    <t>Lámina con doble resplandor, brillante y cepillado, medalla de metal con botón de 5cm.</t>
  </si>
  <si>
    <t>Lámina con corte inferior izquierdo, resplandor con corte y pergamino inferior izquierdo, botón de 4cm contrabotón de 5cm.</t>
  </si>
  <si>
    <t>Cristal fino transparente</t>
  </si>
  <si>
    <t xml:space="preserve"> ---</t>
  </si>
  <si>
    <t>Canto Recto Brillante</t>
  </si>
  <si>
    <t>Estilo torre, con base para escritorio.</t>
  </si>
  <si>
    <t>Con base para escritorio.</t>
  </si>
  <si>
    <t>Cantos adiamantados.</t>
  </si>
  <si>
    <t>MED-30-25-1</t>
  </si>
  <si>
    <t>MED-14-25-2</t>
  </si>
  <si>
    <t>Bisel Canto Brillante</t>
  </si>
  <si>
    <t>Biselado</t>
  </si>
  <si>
    <t>Tarjetero con doble vidrio grabado, con base para escritorio.</t>
  </si>
  <si>
    <t>Lamina negra alatonada con grabado laser, cromatico y p.diamante, escultura de llave en resina laqueada, cubierta protectora de vidrio. Dos botones sublimados de 4cm.</t>
  </si>
  <si>
    <t>Bronce / oro</t>
  </si>
  <si>
    <t>MIX-MAS 29</t>
  </si>
  <si>
    <t>MIX-CLA-30</t>
  </si>
  <si>
    <t>Lamina grabada en punta diamante y columnas de resina</t>
  </si>
  <si>
    <t>Bronce / oro, Negro / plata</t>
  </si>
  <si>
    <t>Base de cristal con placa de aluminio y sujetadores de aluminio cepillados.</t>
  </si>
  <si>
    <t>10.5X20 cm</t>
  </si>
  <si>
    <t>Base de madera con bola de golf ensamblada.</t>
  </si>
  <si>
    <t>Bronce / oro, Negro / plata.</t>
  </si>
  <si>
    <t>Escultura en acrilico cristal con dos sujetadores de aluminio cepillado.</t>
  </si>
  <si>
    <t>MIX-GLF-31</t>
  </si>
  <si>
    <t>MIX-ELP-32</t>
  </si>
  <si>
    <t>B8-GTS-33</t>
  </si>
  <si>
    <t>Negra</t>
  </si>
  <si>
    <t>Escultura en resina con placas grabadas en p. diamante sujetadores allen 4mm</t>
  </si>
  <si>
    <t>Oro satín y plata satín.</t>
  </si>
  <si>
    <t>Base madera de pino  exhibidor para botellas de 750 ml a 1lt</t>
  </si>
  <si>
    <t>PPL-NOG-36-1</t>
  </si>
  <si>
    <t>PBT-CAF-36-2</t>
  </si>
  <si>
    <t>PRS-NEG-37</t>
  </si>
  <si>
    <t>PRS-NOG-38</t>
  </si>
  <si>
    <t>21 X 27 cm</t>
  </si>
  <si>
    <t>20 X 26 cm</t>
  </si>
  <si>
    <t>20 X 20 cm</t>
  </si>
  <si>
    <t>20 X 26cm - 15 X 5 cm</t>
  </si>
  <si>
    <t>20 X 26 cm - 15 X 5 cm</t>
  </si>
  <si>
    <t>13 X 28 cm</t>
  </si>
  <si>
    <t>19 X 29 cm</t>
  </si>
  <si>
    <t>12.5 X 17 cm</t>
  </si>
  <si>
    <t>14 X 16 cm</t>
  </si>
  <si>
    <t>29 X 37 cm</t>
  </si>
  <si>
    <t>8 X 5 cm</t>
  </si>
  <si>
    <t>50 X 19 cm</t>
  </si>
  <si>
    <t>15 X 3 cm</t>
  </si>
  <si>
    <t>6 X 14 cm</t>
  </si>
  <si>
    <t>22 X 12 cm</t>
  </si>
  <si>
    <t>33 X 41.5 cm</t>
  </si>
  <si>
    <t>18 X 24 cm</t>
  </si>
  <si>
    <t>13 X 10 cm</t>
  </si>
  <si>
    <t>7.5 X 17 cm</t>
  </si>
  <si>
    <t>18 X 4 cm</t>
  </si>
  <si>
    <t>8 X 26.5 cm</t>
  </si>
  <si>
    <t>5 X 5 cm</t>
  </si>
  <si>
    <t>6 X 8 cm</t>
  </si>
  <si>
    <t>Medida Base /centimetros</t>
  </si>
  <si>
    <t>Medida Lámina /centimetros</t>
  </si>
  <si>
    <t>B7 (27 X 33)</t>
  </si>
  <si>
    <t>Pag.</t>
  </si>
  <si>
    <t>Logo en acrilico plata satin grabado laser sobre madera con pluma ball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</si>
</sst>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4D4D4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/>
    <xf numFmtId="0" fontId="0" fillId="5" borderId="0" xfId="0" applyFill="1"/>
    <xf numFmtId="0" fontId="0" fillId="4" borderId="0" xfId="0" applyFill="1"/>
    <xf numFmtId="0" fontId="0" fillId="2" borderId="0" xfId="0" applyFill="1"/>
    <xf numFmtId="0" fontId="0" fillId="7" borderId="0" xfId="0" applyFill="1"/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0" borderId="0" xfId="0" applyFont="1"/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6" fillId="3" borderId="0" xfId="0" applyFont="1" applyFill="1"/>
    <xf numFmtId="0" fontId="0" fillId="6" borderId="0" xfId="0" applyFill="1"/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8" fontId="0" fillId="0" borderId="0" xfId="0" applyNumberFormat="1"/>
    <xf numFmtId="0" fontId="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D4D"/>
      <color rgb="FF00CC66"/>
      <color rgb="FFFF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zoomScale="80" zoomScaleNormal="80" workbookViewId="0">
      <selection activeCell="C3" sqref="C3"/>
    </sheetView>
  </sheetViews>
  <sheetFormatPr baseColWidth="10" defaultRowHeight="15" x14ac:dyDescent="0.25"/>
  <cols>
    <col min="1" max="1" width="6" customWidth="1"/>
    <col min="2" max="2" width="25.28515625" customWidth="1"/>
    <col min="3" max="3" width="10.42578125" customWidth="1"/>
    <col min="4" max="4" width="8.42578125" hidden="1" customWidth="1"/>
    <col min="5" max="5" width="29.28515625" customWidth="1"/>
    <col min="6" max="6" width="41" customWidth="1"/>
    <col min="7" max="7" width="17" customWidth="1"/>
    <col min="8" max="8" width="16.85546875" customWidth="1"/>
    <col min="9" max="9" width="12.28515625" customWidth="1"/>
    <col min="10" max="10" width="14.85546875" customWidth="1"/>
    <col min="11" max="11" width="65.5703125" customWidth="1"/>
  </cols>
  <sheetData>
    <row r="1" spans="1:11" ht="14.25" customHeight="1" x14ac:dyDescent="0.25">
      <c r="A1" s="5"/>
      <c r="B1" s="50" t="s">
        <v>83</v>
      </c>
      <c r="C1" s="50"/>
      <c r="D1" s="50"/>
      <c r="E1" s="50"/>
      <c r="F1" s="50"/>
      <c r="G1" s="50"/>
      <c r="H1" s="50"/>
      <c r="I1" s="50"/>
      <c r="J1" s="50"/>
      <c r="K1" s="5"/>
    </row>
    <row r="2" spans="1:11" ht="30" customHeight="1" x14ac:dyDescent="0.25">
      <c r="A2" s="26" t="s">
        <v>267</v>
      </c>
      <c r="B2" s="1" t="s">
        <v>74</v>
      </c>
      <c r="C2" s="1" t="s">
        <v>0</v>
      </c>
      <c r="D2" s="1" t="s">
        <v>91</v>
      </c>
      <c r="E2" s="1" t="s">
        <v>174</v>
      </c>
      <c r="F2" s="34" t="s">
        <v>173</v>
      </c>
      <c r="G2" s="43" t="s">
        <v>264</v>
      </c>
      <c r="H2" s="43" t="s">
        <v>265</v>
      </c>
      <c r="I2" s="1" t="s">
        <v>85</v>
      </c>
      <c r="J2" s="1" t="s">
        <v>92</v>
      </c>
      <c r="K2" s="19" t="s">
        <v>177</v>
      </c>
    </row>
    <row r="3" spans="1:11" ht="24.75" x14ac:dyDescent="0.25">
      <c r="A3" s="7">
        <v>4</v>
      </c>
      <c r="B3" s="7" t="s">
        <v>121</v>
      </c>
      <c r="C3" s="8">
        <f>655+(655*0.05)</f>
        <v>687.75</v>
      </c>
      <c r="D3" s="7">
        <v>4</v>
      </c>
      <c r="E3" s="7" t="s">
        <v>2</v>
      </c>
      <c r="F3" s="7" t="s">
        <v>175</v>
      </c>
      <c r="G3" s="7" t="s">
        <v>266</v>
      </c>
      <c r="H3" s="7" t="s">
        <v>241</v>
      </c>
      <c r="I3" s="18" t="s">
        <v>86</v>
      </c>
      <c r="J3" s="7" t="s">
        <v>3</v>
      </c>
      <c r="K3" s="32" t="s">
        <v>181</v>
      </c>
    </row>
    <row r="4" spans="1:11" x14ac:dyDescent="0.25">
      <c r="A4" s="7">
        <v>4</v>
      </c>
      <c r="B4" s="7" t="s">
        <v>122</v>
      </c>
      <c r="C4" s="8">
        <v>655</v>
      </c>
      <c r="D4" s="7">
        <v>4</v>
      </c>
      <c r="E4" s="7" t="s">
        <v>2</v>
      </c>
      <c r="F4" s="7" t="s">
        <v>175</v>
      </c>
      <c r="G4" s="7" t="s">
        <v>1</v>
      </c>
      <c r="H4" s="7" t="s">
        <v>241</v>
      </c>
      <c r="I4" s="18" t="s">
        <v>86</v>
      </c>
      <c r="J4" s="9" t="s">
        <v>4</v>
      </c>
      <c r="K4" s="7" t="s">
        <v>179</v>
      </c>
    </row>
    <row r="5" spans="1:11" ht="24" x14ac:dyDescent="0.25">
      <c r="A5" s="9">
        <v>5</v>
      </c>
      <c r="B5" s="7" t="s">
        <v>123</v>
      </c>
      <c r="C5" s="8">
        <v>585</v>
      </c>
      <c r="D5" s="9">
        <v>5</v>
      </c>
      <c r="E5" s="9" t="s">
        <v>2</v>
      </c>
      <c r="F5" s="7" t="s">
        <v>175</v>
      </c>
      <c r="G5" s="9" t="s">
        <v>1</v>
      </c>
      <c r="H5" s="7" t="s">
        <v>242</v>
      </c>
      <c r="I5" s="18" t="s">
        <v>86</v>
      </c>
      <c r="J5" s="7" t="s">
        <v>5</v>
      </c>
      <c r="K5" s="33" t="s">
        <v>180</v>
      </c>
    </row>
    <row r="6" spans="1:11" x14ac:dyDescent="0.25">
      <c r="A6" s="7">
        <v>5</v>
      </c>
      <c r="B6" s="7" t="s">
        <v>124</v>
      </c>
      <c r="C6" s="8">
        <v>555</v>
      </c>
      <c r="D6" s="7">
        <v>5</v>
      </c>
      <c r="E6" s="7" t="s">
        <v>2</v>
      </c>
      <c r="F6" s="7" t="s">
        <v>175</v>
      </c>
      <c r="G6" s="7" t="s">
        <v>1</v>
      </c>
      <c r="H6" s="7" t="s">
        <v>242</v>
      </c>
      <c r="I6" s="18" t="s">
        <v>86</v>
      </c>
      <c r="J6" s="7" t="s">
        <v>6</v>
      </c>
      <c r="K6" s="7" t="s">
        <v>179</v>
      </c>
    </row>
    <row r="7" spans="1:11" ht="36.75" x14ac:dyDescent="0.25">
      <c r="A7" s="7">
        <v>6</v>
      </c>
      <c r="B7" s="7" t="s">
        <v>125</v>
      </c>
      <c r="C7" s="8">
        <v>685</v>
      </c>
      <c r="D7" s="7">
        <v>6</v>
      </c>
      <c r="E7" s="7" t="s">
        <v>7</v>
      </c>
      <c r="F7" s="7" t="s">
        <v>175</v>
      </c>
      <c r="G7" s="7" t="s">
        <v>48</v>
      </c>
      <c r="H7" s="7" t="s">
        <v>241</v>
      </c>
      <c r="I7" s="18" t="s">
        <v>88</v>
      </c>
      <c r="J7" s="7" t="s">
        <v>8</v>
      </c>
      <c r="K7" s="32" t="s">
        <v>182</v>
      </c>
    </row>
    <row r="8" spans="1:11" ht="24.75" x14ac:dyDescent="0.25">
      <c r="A8" s="7">
        <v>6</v>
      </c>
      <c r="B8" s="7" t="s">
        <v>126</v>
      </c>
      <c r="C8" s="8">
        <v>675</v>
      </c>
      <c r="D8" s="7">
        <v>6</v>
      </c>
      <c r="E8" s="7" t="s">
        <v>9</v>
      </c>
      <c r="F8" s="7" t="s">
        <v>175</v>
      </c>
      <c r="G8" s="7" t="s">
        <v>32</v>
      </c>
      <c r="H8" s="7" t="s">
        <v>241</v>
      </c>
      <c r="I8" s="18" t="s">
        <v>87</v>
      </c>
      <c r="J8" s="7" t="s">
        <v>10</v>
      </c>
      <c r="K8" s="32" t="s">
        <v>183</v>
      </c>
    </row>
    <row r="9" spans="1:11" ht="24.75" x14ac:dyDescent="0.25">
      <c r="A9" s="7">
        <v>7</v>
      </c>
      <c r="B9" s="7" t="s">
        <v>127</v>
      </c>
      <c r="C9" s="8">
        <v>675</v>
      </c>
      <c r="D9" s="7">
        <v>7</v>
      </c>
      <c r="E9" s="7" t="s">
        <v>11</v>
      </c>
      <c r="F9" s="7" t="s">
        <v>175</v>
      </c>
      <c r="G9" s="7" t="s">
        <v>19</v>
      </c>
      <c r="H9" s="7" t="s">
        <v>242</v>
      </c>
      <c r="I9" s="18" t="s">
        <v>87</v>
      </c>
      <c r="J9" s="7" t="s">
        <v>21</v>
      </c>
      <c r="K9" s="32" t="s">
        <v>184</v>
      </c>
    </row>
    <row r="10" spans="1:11" ht="36.75" x14ac:dyDescent="0.25">
      <c r="A10" s="7">
        <v>7</v>
      </c>
      <c r="B10" s="7" t="s">
        <v>128</v>
      </c>
      <c r="C10" s="8">
        <v>655</v>
      </c>
      <c r="D10" s="7">
        <v>7</v>
      </c>
      <c r="E10" s="7" t="s">
        <v>11</v>
      </c>
      <c r="F10" s="7" t="s">
        <v>175</v>
      </c>
      <c r="G10" s="7" t="s">
        <v>19</v>
      </c>
      <c r="H10" s="7" t="s">
        <v>243</v>
      </c>
      <c r="I10" s="18" t="s">
        <v>87</v>
      </c>
      <c r="J10" s="7" t="s">
        <v>20</v>
      </c>
      <c r="K10" s="32" t="s">
        <v>185</v>
      </c>
    </row>
    <row r="11" spans="1:11" ht="36.75" x14ac:dyDescent="0.25">
      <c r="A11" s="7">
        <v>8</v>
      </c>
      <c r="B11" s="7" t="s">
        <v>129</v>
      </c>
      <c r="C11" s="8">
        <v>950</v>
      </c>
      <c r="D11" s="7">
        <v>8</v>
      </c>
      <c r="E11" s="7" t="s">
        <v>11</v>
      </c>
      <c r="F11" s="7" t="s">
        <v>175</v>
      </c>
      <c r="G11" s="7" t="s">
        <v>12</v>
      </c>
      <c r="H11" s="7" t="s">
        <v>244</v>
      </c>
      <c r="I11" s="18" t="s">
        <v>87</v>
      </c>
      <c r="J11" s="7" t="s">
        <v>18</v>
      </c>
      <c r="K11" s="32" t="s">
        <v>186</v>
      </c>
    </row>
    <row r="12" spans="1:11" ht="48.75" x14ac:dyDescent="0.25">
      <c r="A12" s="7">
        <v>8</v>
      </c>
      <c r="B12" s="7" t="s">
        <v>130</v>
      </c>
      <c r="C12" s="10">
        <v>1200</v>
      </c>
      <c r="D12" s="7">
        <v>8</v>
      </c>
      <c r="E12" s="7" t="s">
        <v>11</v>
      </c>
      <c r="F12" s="7" t="s">
        <v>175</v>
      </c>
      <c r="G12" s="7" t="s">
        <v>13</v>
      </c>
      <c r="H12" s="7" t="s">
        <v>245</v>
      </c>
      <c r="I12" s="18" t="s">
        <v>87</v>
      </c>
      <c r="J12" s="7" t="s">
        <v>17</v>
      </c>
      <c r="K12" s="32" t="s">
        <v>187</v>
      </c>
    </row>
    <row r="13" spans="1:11" ht="24.75" x14ac:dyDescent="0.25">
      <c r="A13" s="7">
        <v>9</v>
      </c>
      <c r="B13" s="7" t="s">
        <v>131</v>
      </c>
      <c r="C13" s="10">
        <v>420</v>
      </c>
      <c r="D13" s="7">
        <v>9</v>
      </c>
      <c r="E13" s="7" t="s">
        <v>9</v>
      </c>
      <c r="F13" s="7" t="s">
        <v>176</v>
      </c>
      <c r="G13" s="7" t="s">
        <v>14</v>
      </c>
      <c r="H13" s="7" t="s">
        <v>246</v>
      </c>
      <c r="I13" s="18" t="s">
        <v>87</v>
      </c>
      <c r="J13" s="7" t="s">
        <v>15</v>
      </c>
      <c r="K13" s="32" t="s">
        <v>188</v>
      </c>
    </row>
    <row r="14" spans="1:11" ht="24.75" x14ac:dyDescent="0.25">
      <c r="A14" s="7">
        <v>9</v>
      </c>
      <c r="B14" s="7" t="s">
        <v>132</v>
      </c>
      <c r="C14" s="10">
        <v>420</v>
      </c>
      <c r="D14" s="7">
        <v>9</v>
      </c>
      <c r="E14" s="7" t="s">
        <v>9</v>
      </c>
      <c r="F14" s="7" t="s">
        <v>176</v>
      </c>
      <c r="G14" s="7" t="s">
        <v>14</v>
      </c>
      <c r="H14" s="7" t="s">
        <v>246</v>
      </c>
      <c r="I14" s="18" t="s">
        <v>87</v>
      </c>
      <c r="J14" s="7" t="s">
        <v>16</v>
      </c>
      <c r="K14" s="32" t="s">
        <v>188</v>
      </c>
    </row>
    <row r="15" spans="1:11" x14ac:dyDescent="0.25">
      <c r="A15" s="20"/>
      <c r="B15" s="52" t="s">
        <v>78</v>
      </c>
      <c r="C15" s="52"/>
      <c r="D15" s="52"/>
      <c r="E15" s="52"/>
      <c r="F15" s="52"/>
      <c r="G15" s="52"/>
      <c r="H15" s="52"/>
      <c r="I15" s="52"/>
      <c r="J15" s="52"/>
      <c r="K15" s="20"/>
    </row>
    <row r="16" spans="1:11" x14ac:dyDescent="0.25">
      <c r="A16" s="23" t="s">
        <v>91</v>
      </c>
      <c r="B16" s="11" t="s">
        <v>74</v>
      </c>
      <c r="C16" s="11" t="s">
        <v>0</v>
      </c>
      <c r="D16" s="11" t="s">
        <v>91</v>
      </c>
      <c r="E16" s="11" t="s">
        <v>37</v>
      </c>
      <c r="F16" s="36" t="s">
        <v>173</v>
      </c>
      <c r="G16" s="11" t="s">
        <v>90</v>
      </c>
      <c r="H16" s="40" t="s">
        <v>178</v>
      </c>
      <c r="I16" s="11" t="s">
        <v>85</v>
      </c>
      <c r="J16" s="11" t="s">
        <v>92</v>
      </c>
      <c r="K16" s="27" t="s">
        <v>89</v>
      </c>
    </row>
    <row r="17" spans="1:13" ht="24.75" x14ac:dyDescent="0.25">
      <c r="A17" s="7">
        <v>11</v>
      </c>
      <c r="B17" s="7" t="s">
        <v>133</v>
      </c>
      <c r="C17" s="10">
        <v>550</v>
      </c>
      <c r="D17" s="7">
        <v>11</v>
      </c>
      <c r="E17" s="7" t="s">
        <v>25</v>
      </c>
      <c r="F17" s="7" t="s">
        <v>189</v>
      </c>
      <c r="G17" s="7" t="s">
        <v>22</v>
      </c>
      <c r="H17" s="7" t="s">
        <v>247</v>
      </c>
      <c r="I17" s="7" t="s">
        <v>193</v>
      </c>
      <c r="J17" s="7" t="s">
        <v>113</v>
      </c>
      <c r="K17" s="32" t="s">
        <v>190</v>
      </c>
    </row>
    <row r="18" spans="1:13" x14ac:dyDescent="0.25">
      <c r="A18" s="7">
        <v>11</v>
      </c>
      <c r="B18" s="7" t="s">
        <v>134</v>
      </c>
      <c r="C18" s="10">
        <v>550</v>
      </c>
      <c r="D18" s="7">
        <v>11</v>
      </c>
      <c r="E18" s="7" t="s">
        <v>23</v>
      </c>
      <c r="F18" s="7" t="s">
        <v>189</v>
      </c>
      <c r="G18" s="7" t="s">
        <v>1</v>
      </c>
      <c r="H18" s="7" t="s">
        <v>241</v>
      </c>
      <c r="I18" s="7" t="s">
        <v>86</v>
      </c>
      <c r="J18" s="7" t="s">
        <v>114</v>
      </c>
      <c r="K18" s="7" t="s">
        <v>191</v>
      </c>
    </row>
    <row r="19" spans="1:13" x14ac:dyDescent="0.25">
      <c r="A19" s="7">
        <v>12</v>
      </c>
      <c r="B19" s="7" t="s">
        <v>135</v>
      </c>
      <c r="C19" s="10">
        <v>125</v>
      </c>
      <c r="D19" s="7">
        <v>12</v>
      </c>
      <c r="E19" s="7" t="s">
        <v>192</v>
      </c>
      <c r="F19" s="7" t="s">
        <v>192</v>
      </c>
      <c r="G19" s="7" t="s">
        <v>199</v>
      </c>
      <c r="H19" s="7" t="s">
        <v>248</v>
      </c>
      <c r="I19" s="7" t="s">
        <v>194</v>
      </c>
      <c r="J19" s="7" t="s">
        <v>24</v>
      </c>
      <c r="K19" s="7" t="s">
        <v>195</v>
      </c>
      <c r="M19" s="2"/>
    </row>
    <row r="20" spans="1:13" ht="24.75" x14ac:dyDescent="0.25">
      <c r="A20" s="7">
        <v>12</v>
      </c>
      <c r="B20" s="7" t="s">
        <v>136</v>
      </c>
      <c r="C20" s="10">
        <v>980</v>
      </c>
      <c r="D20" s="7">
        <v>12</v>
      </c>
      <c r="E20" s="7" t="s">
        <v>25</v>
      </c>
      <c r="F20" s="7" t="s">
        <v>197</v>
      </c>
      <c r="G20" s="7" t="s">
        <v>26</v>
      </c>
      <c r="H20" s="7" t="s">
        <v>249</v>
      </c>
      <c r="I20" s="7" t="s">
        <v>86</v>
      </c>
      <c r="J20" s="7" t="s">
        <v>27</v>
      </c>
      <c r="K20" s="32" t="s">
        <v>196</v>
      </c>
    </row>
    <row r="21" spans="1:13" x14ac:dyDescent="0.25">
      <c r="A21" s="7">
        <v>13</v>
      </c>
      <c r="B21" s="7" t="s">
        <v>137</v>
      </c>
      <c r="C21" s="10">
        <v>850</v>
      </c>
      <c r="D21" s="7">
        <v>13</v>
      </c>
      <c r="E21" s="7" t="s">
        <v>7</v>
      </c>
      <c r="F21" s="7" t="s">
        <v>175</v>
      </c>
      <c r="G21" s="7" t="s">
        <v>28</v>
      </c>
      <c r="H21" s="7" t="s">
        <v>241</v>
      </c>
      <c r="I21" s="7" t="s">
        <v>88</v>
      </c>
      <c r="J21" s="7" t="s">
        <v>29</v>
      </c>
      <c r="K21" s="32" t="s">
        <v>198</v>
      </c>
    </row>
    <row r="22" spans="1:13" ht="24.75" x14ac:dyDescent="0.25">
      <c r="A22" s="9">
        <v>13</v>
      </c>
      <c r="B22" s="7" t="s">
        <v>138</v>
      </c>
      <c r="C22" s="10">
        <v>550</v>
      </c>
      <c r="D22" s="9">
        <v>13</v>
      </c>
      <c r="E22" s="7" t="s">
        <v>30</v>
      </c>
      <c r="F22" s="7" t="s">
        <v>189</v>
      </c>
      <c r="G22" s="7" t="s">
        <v>22</v>
      </c>
      <c r="H22" s="7" t="s">
        <v>241</v>
      </c>
      <c r="I22" s="7" t="s">
        <v>193</v>
      </c>
      <c r="J22" s="7" t="s">
        <v>31</v>
      </c>
      <c r="K22" s="32" t="s">
        <v>190</v>
      </c>
    </row>
    <row r="23" spans="1:13" ht="24.75" x14ac:dyDescent="0.25">
      <c r="A23" s="7">
        <v>14</v>
      </c>
      <c r="B23" s="7" t="s">
        <v>139</v>
      </c>
      <c r="C23" s="10">
        <v>750</v>
      </c>
      <c r="D23" s="7">
        <v>14</v>
      </c>
      <c r="E23" s="7" t="s">
        <v>2</v>
      </c>
      <c r="F23" s="7" t="s">
        <v>197</v>
      </c>
      <c r="G23" s="7" t="s">
        <v>1</v>
      </c>
      <c r="H23" s="7" t="s">
        <v>241</v>
      </c>
      <c r="I23" s="7" t="s">
        <v>86</v>
      </c>
      <c r="J23" s="7" t="s">
        <v>34</v>
      </c>
      <c r="K23" s="32" t="s">
        <v>200</v>
      </c>
    </row>
    <row r="24" spans="1:13" x14ac:dyDescent="0.25">
      <c r="A24" s="7">
        <v>14</v>
      </c>
      <c r="B24" s="7" t="s">
        <v>140</v>
      </c>
      <c r="C24" s="10">
        <v>160</v>
      </c>
      <c r="D24" s="7">
        <v>14</v>
      </c>
      <c r="E24" s="12" t="s">
        <v>201</v>
      </c>
      <c r="F24" s="12" t="s">
        <v>201</v>
      </c>
      <c r="G24" s="7" t="s">
        <v>35</v>
      </c>
      <c r="H24" s="7" t="s">
        <v>35</v>
      </c>
      <c r="I24" s="7" t="s">
        <v>109</v>
      </c>
      <c r="J24" s="7" t="s">
        <v>33</v>
      </c>
      <c r="K24" s="32" t="s">
        <v>202</v>
      </c>
    </row>
    <row r="25" spans="1:13" x14ac:dyDescent="0.25">
      <c r="A25" s="4"/>
      <c r="B25" s="55" t="s">
        <v>82</v>
      </c>
      <c r="C25" s="55"/>
      <c r="D25" s="55"/>
      <c r="E25" s="55"/>
      <c r="F25" s="55"/>
      <c r="G25" s="55"/>
      <c r="H25" s="55"/>
      <c r="I25" s="55"/>
      <c r="J25" s="55"/>
      <c r="K25" s="4"/>
    </row>
    <row r="26" spans="1:13" x14ac:dyDescent="0.25">
      <c r="A26" s="25" t="s">
        <v>91</v>
      </c>
      <c r="B26" s="13" t="s">
        <v>74</v>
      </c>
      <c r="C26" s="13" t="s">
        <v>0</v>
      </c>
      <c r="D26" s="13" t="s">
        <v>91</v>
      </c>
      <c r="E26" s="13" t="s">
        <v>37</v>
      </c>
      <c r="F26" s="38" t="s">
        <v>173</v>
      </c>
      <c r="G26" s="13" t="s">
        <v>90</v>
      </c>
      <c r="H26" s="42" t="s">
        <v>178</v>
      </c>
      <c r="I26" s="13" t="s">
        <v>85</v>
      </c>
      <c r="J26" s="13" t="s">
        <v>92</v>
      </c>
      <c r="K26" s="28" t="s">
        <v>89</v>
      </c>
    </row>
    <row r="27" spans="1:13" ht="24.75" x14ac:dyDescent="0.25">
      <c r="A27" s="7">
        <v>16</v>
      </c>
      <c r="B27" s="7" t="s">
        <v>141</v>
      </c>
      <c r="C27" s="10">
        <v>550</v>
      </c>
      <c r="D27" s="7">
        <v>16</v>
      </c>
      <c r="E27" s="7" t="s">
        <v>36</v>
      </c>
      <c r="F27" s="32" t="s">
        <v>203</v>
      </c>
      <c r="G27" s="7" t="s">
        <v>1</v>
      </c>
      <c r="H27" s="7" t="s">
        <v>241</v>
      </c>
      <c r="I27" s="7" t="s">
        <v>86</v>
      </c>
      <c r="J27" s="7" t="s">
        <v>38</v>
      </c>
      <c r="K27" s="7" t="s">
        <v>179</v>
      </c>
    </row>
    <row r="28" spans="1:13" ht="24.75" x14ac:dyDescent="0.25">
      <c r="A28" s="7">
        <v>16</v>
      </c>
      <c r="B28" s="7" t="s">
        <v>142</v>
      </c>
      <c r="C28" s="10">
        <v>550</v>
      </c>
      <c r="D28" s="7">
        <v>16</v>
      </c>
      <c r="E28" s="7" t="s">
        <v>36</v>
      </c>
      <c r="F28" s="32" t="s">
        <v>203</v>
      </c>
      <c r="G28" s="7" t="s">
        <v>1</v>
      </c>
      <c r="H28" s="7" t="s">
        <v>241</v>
      </c>
      <c r="I28" s="7" t="s">
        <v>86</v>
      </c>
      <c r="J28" s="7" t="s">
        <v>39</v>
      </c>
      <c r="K28" s="7" t="s">
        <v>179</v>
      </c>
    </row>
    <row r="29" spans="1:13" ht="24.75" x14ac:dyDescent="0.25">
      <c r="A29" s="7">
        <v>17</v>
      </c>
      <c r="B29" s="7" t="s">
        <v>143</v>
      </c>
      <c r="C29" s="10">
        <v>550</v>
      </c>
      <c r="D29" s="7">
        <v>17</v>
      </c>
      <c r="E29" s="9" t="s">
        <v>36</v>
      </c>
      <c r="F29" s="32" t="s">
        <v>203</v>
      </c>
      <c r="G29" s="9" t="s">
        <v>1</v>
      </c>
      <c r="H29" s="7" t="s">
        <v>241</v>
      </c>
      <c r="I29" s="7" t="s">
        <v>86</v>
      </c>
      <c r="J29" s="7" t="s">
        <v>40</v>
      </c>
      <c r="K29" s="7" t="s">
        <v>204</v>
      </c>
    </row>
    <row r="30" spans="1:13" ht="24.75" x14ac:dyDescent="0.25">
      <c r="A30" s="7">
        <v>17</v>
      </c>
      <c r="B30" s="7" t="s">
        <v>144</v>
      </c>
      <c r="C30" s="10">
        <v>550</v>
      </c>
      <c r="D30" s="7">
        <v>17</v>
      </c>
      <c r="E30" s="9" t="s">
        <v>36</v>
      </c>
      <c r="F30" s="32" t="s">
        <v>203</v>
      </c>
      <c r="G30" s="7" t="s">
        <v>1</v>
      </c>
      <c r="H30" s="7" t="s">
        <v>241</v>
      </c>
      <c r="I30" s="7" t="s">
        <v>86</v>
      </c>
      <c r="J30" s="9" t="s">
        <v>41</v>
      </c>
      <c r="K30" s="7" t="s">
        <v>204</v>
      </c>
    </row>
    <row r="31" spans="1:13" ht="24.75" x14ac:dyDescent="0.25">
      <c r="A31" s="7">
        <v>18</v>
      </c>
      <c r="B31" s="7" t="s">
        <v>145</v>
      </c>
      <c r="C31" s="10">
        <v>1200</v>
      </c>
      <c r="D31" s="7">
        <v>18</v>
      </c>
      <c r="E31" s="9" t="s">
        <v>36</v>
      </c>
      <c r="F31" s="32" t="s">
        <v>203</v>
      </c>
      <c r="G31" s="7" t="s">
        <v>42</v>
      </c>
      <c r="H31" s="7" t="s">
        <v>250</v>
      </c>
      <c r="I31" s="7" t="s">
        <v>86</v>
      </c>
      <c r="J31" s="7" t="s">
        <v>43</v>
      </c>
      <c r="K31" s="7" t="s">
        <v>205</v>
      </c>
    </row>
    <row r="32" spans="1:13" ht="24.75" x14ac:dyDescent="0.25">
      <c r="A32" s="7">
        <v>18</v>
      </c>
      <c r="B32" s="7" t="s">
        <v>146</v>
      </c>
      <c r="C32" s="10">
        <v>200</v>
      </c>
      <c r="D32" s="7">
        <v>18</v>
      </c>
      <c r="E32" s="9" t="s">
        <v>36</v>
      </c>
      <c r="F32" s="32" t="s">
        <v>203</v>
      </c>
      <c r="G32" s="7" t="s">
        <v>107</v>
      </c>
      <c r="H32" s="7" t="s">
        <v>251</v>
      </c>
      <c r="I32" s="7" t="s">
        <v>86</v>
      </c>
      <c r="J32" s="7" t="s">
        <v>44</v>
      </c>
      <c r="K32" s="32" t="s">
        <v>206</v>
      </c>
    </row>
    <row r="33" spans="1:11" ht="24.75" x14ac:dyDescent="0.25">
      <c r="A33" s="7">
        <v>19</v>
      </c>
      <c r="B33" s="7" t="s">
        <v>147</v>
      </c>
      <c r="C33" s="10">
        <v>685</v>
      </c>
      <c r="D33" s="7">
        <v>19</v>
      </c>
      <c r="E33" s="9" t="s">
        <v>7</v>
      </c>
      <c r="F33" s="32" t="s">
        <v>203</v>
      </c>
      <c r="G33" s="7" t="s">
        <v>48</v>
      </c>
      <c r="H33" s="7" t="s">
        <v>241</v>
      </c>
      <c r="I33" s="7" t="s">
        <v>88</v>
      </c>
      <c r="J33" s="7" t="s">
        <v>45</v>
      </c>
      <c r="K33" s="32" t="s">
        <v>207</v>
      </c>
    </row>
    <row r="34" spans="1:11" ht="24.75" x14ac:dyDescent="0.25">
      <c r="A34" s="9">
        <v>19</v>
      </c>
      <c r="B34" s="7" t="s">
        <v>148</v>
      </c>
      <c r="C34" s="10">
        <v>950</v>
      </c>
      <c r="D34" s="9">
        <v>19</v>
      </c>
      <c r="E34" s="9" t="s">
        <v>46</v>
      </c>
      <c r="F34" s="32" t="s">
        <v>203</v>
      </c>
      <c r="G34" s="7" t="s">
        <v>47</v>
      </c>
      <c r="H34" s="7" t="s">
        <v>252</v>
      </c>
      <c r="I34" s="7" t="s">
        <v>86</v>
      </c>
      <c r="J34" s="7" t="s">
        <v>49</v>
      </c>
      <c r="K34" s="7" t="s">
        <v>179</v>
      </c>
    </row>
    <row r="35" spans="1:11" x14ac:dyDescent="0.25">
      <c r="A35" s="3"/>
      <c r="B35" s="54" t="s">
        <v>81</v>
      </c>
      <c r="C35" s="54"/>
      <c r="D35" s="54"/>
      <c r="E35" s="54"/>
      <c r="F35" s="54"/>
      <c r="G35" s="54"/>
      <c r="H35" s="54"/>
      <c r="I35" s="54"/>
      <c r="J35" s="54"/>
      <c r="K35" s="3"/>
    </row>
    <row r="36" spans="1:11" x14ac:dyDescent="0.25">
      <c r="A36" s="24" t="s">
        <v>91</v>
      </c>
      <c r="B36" s="14" t="s">
        <v>74</v>
      </c>
      <c r="C36" s="14" t="s">
        <v>0</v>
      </c>
      <c r="D36" s="14" t="s">
        <v>91</v>
      </c>
      <c r="E36" s="14" t="s">
        <v>50</v>
      </c>
      <c r="F36" s="37" t="s">
        <v>173</v>
      </c>
      <c r="G36" s="14" t="s">
        <v>90</v>
      </c>
      <c r="H36" s="41" t="s">
        <v>178</v>
      </c>
      <c r="I36" s="14" t="s">
        <v>85</v>
      </c>
      <c r="J36" s="14" t="s">
        <v>92</v>
      </c>
      <c r="K36" s="29" t="s">
        <v>89</v>
      </c>
    </row>
    <row r="37" spans="1:11" x14ac:dyDescent="0.25">
      <c r="A37" s="7">
        <v>21</v>
      </c>
      <c r="B37" s="7" t="s">
        <v>149</v>
      </c>
      <c r="C37" s="10">
        <v>420</v>
      </c>
      <c r="D37" s="7">
        <v>21</v>
      </c>
      <c r="E37" s="9" t="s">
        <v>51</v>
      </c>
      <c r="F37" s="9" t="s">
        <v>208</v>
      </c>
      <c r="G37" s="7" t="s">
        <v>52</v>
      </c>
      <c r="H37" s="7" t="s">
        <v>209</v>
      </c>
      <c r="I37" s="7" t="s">
        <v>109</v>
      </c>
      <c r="J37" s="7" t="s">
        <v>53</v>
      </c>
      <c r="K37" s="7" t="s">
        <v>211</v>
      </c>
    </row>
    <row r="38" spans="1:11" x14ac:dyDescent="0.25">
      <c r="A38" s="7">
        <v>21</v>
      </c>
      <c r="B38" s="7" t="s">
        <v>150</v>
      </c>
      <c r="C38" s="10">
        <v>420</v>
      </c>
      <c r="D38" s="7">
        <v>21</v>
      </c>
      <c r="E38" s="9" t="s">
        <v>210</v>
      </c>
      <c r="F38" s="9" t="s">
        <v>208</v>
      </c>
      <c r="G38" s="7" t="s">
        <v>55</v>
      </c>
      <c r="H38" s="7" t="s">
        <v>209</v>
      </c>
      <c r="I38" s="7" t="s">
        <v>109</v>
      </c>
      <c r="J38" s="7" t="s">
        <v>54</v>
      </c>
      <c r="K38" s="7" t="s">
        <v>212</v>
      </c>
    </row>
    <row r="39" spans="1:11" x14ac:dyDescent="0.25">
      <c r="A39" s="7">
        <v>22</v>
      </c>
      <c r="B39" s="7" t="s">
        <v>151</v>
      </c>
      <c r="C39" s="10">
        <v>220</v>
      </c>
      <c r="D39" s="7">
        <v>22</v>
      </c>
      <c r="E39" s="9" t="s">
        <v>210</v>
      </c>
      <c r="F39" s="9" t="s">
        <v>208</v>
      </c>
      <c r="G39" s="7" t="s">
        <v>56</v>
      </c>
      <c r="H39" s="7" t="s">
        <v>209</v>
      </c>
      <c r="I39" s="7" t="s">
        <v>109</v>
      </c>
      <c r="J39" s="7" t="s">
        <v>57</v>
      </c>
      <c r="K39" s="7" t="s">
        <v>212</v>
      </c>
    </row>
    <row r="40" spans="1:11" x14ac:dyDescent="0.25">
      <c r="A40" s="7">
        <v>22</v>
      </c>
      <c r="B40" s="7" t="s">
        <v>152</v>
      </c>
      <c r="C40" s="10">
        <v>480</v>
      </c>
      <c r="D40" s="7">
        <v>22</v>
      </c>
      <c r="E40" s="9" t="s">
        <v>213</v>
      </c>
      <c r="F40" s="9" t="s">
        <v>208</v>
      </c>
      <c r="G40" s="7" t="s">
        <v>58</v>
      </c>
      <c r="H40" s="7" t="s">
        <v>209</v>
      </c>
      <c r="I40" s="7" t="s">
        <v>109</v>
      </c>
      <c r="J40" s="7" t="s">
        <v>59</v>
      </c>
      <c r="K40" s="7" t="s">
        <v>212</v>
      </c>
    </row>
    <row r="41" spans="1:11" x14ac:dyDescent="0.25">
      <c r="A41" s="7">
        <v>23</v>
      </c>
      <c r="B41" s="7" t="s">
        <v>153</v>
      </c>
      <c r="C41" s="10">
        <v>580</v>
      </c>
      <c r="D41" s="7">
        <v>23</v>
      </c>
      <c r="E41" s="9" t="s">
        <v>213</v>
      </c>
      <c r="F41" s="9" t="s">
        <v>208</v>
      </c>
      <c r="G41" s="7" t="s">
        <v>60</v>
      </c>
      <c r="H41" s="7" t="s">
        <v>209</v>
      </c>
      <c r="I41" s="7" t="s">
        <v>109</v>
      </c>
      <c r="J41" s="7" t="s">
        <v>61</v>
      </c>
      <c r="K41" s="7" t="s">
        <v>212</v>
      </c>
    </row>
    <row r="42" spans="1:11" x14ac:dyDescent="0.25">
      <c r="A42" s="7">
        <v>23</v>
      </c>
      <c r="B42" s="7" t="s">
        <v>154</v>
      </c>
      <c r="C42" s="10">
        <v>290</v>
      </c>
      <c r="D42" s="7">
        <v>23</v>
      </c>
      <c r="E42" s="9" t="s">
        <v>213</v>
      </c>
      <c r="F42" s="9" t="s">
        <v>208</v>
      </c>
      <c r="G42" s="7" t="s">
        <v>62</v>
      </c>
      <c r="H42" s="7" t="s">
        <v>209</v>
      </c>
      <c r="I42" s="7" t="s">
        <v>109</v>
      </c>
      <c r="J42" s="7" t="s">
        <v>63</v>
      </c>
      <c r="K42" s="7" t="s">
        <v>212</v>
      </c>
    </row>
    <row r="43" spans="1:11" x14ac:dyDescent="0.25">
      <c r="A43" s="7">
        <v>24</v>
      </c>
      <c r="B43" s="7" t="s">
        <v>155</v>
      </c>
      <c r="C43" s="10">
        <v>230</v>
      </c>
      <c r="D43" s="7">
        <v>24</v>
      </c>
      <c r="E43" s="9" t="s">
        <v>213</v>
      </c>
      <c r="F43" s="9" t="s">
        <v>208</v>
      </c>
      <c r="G43" s="7" t="s">
        <v>64</v>
      </c>
      <c r="H43" s="7" t="s">
        <v>209</v>
      </c>
      <c r="I43" s="7" t="s">
        <v>109</v>
      </c>
      <c r="J43" s="7" t="s">
        <v>65</v>
      </c>
      <c r="K43" s="7" t="s">
        <v>212</v>
      </c>
    </row>
    <row r="44" spans="1:11" x14ac:dyDescent="0.25">
      <c r="A44" s="7">
        <v>24</v>
      </c>
      <c r="B44" s="7" t="s">
        <v>156</v>
      </c>
      <c r="C44" s="10">
        <v>480</v>
      </c>
      <c r="D44" s="7">
        <v>24</v>
      </c>
      <c r="E44" s="9" t="s">
        <v>68</v>
      </c>
      <c r="F44" s="9" t="s">
        <v>208</v>
      </c>
      <c r="G44" s="7" t="s">
        <v>66</v>
      </c>
      <c r="H44" s="7" t="s">
        <v>209</v>
      </c>
      <c r="I44" s="7" t="s">
        <v>109</v>
      </c>
      <c r="J44" s="9" t="s">
        <v>67</v>
      </c>
      <c r="K44" s="7" t="s">
        <v>212</v>
      </c>
    </row>
    <row r="45" spans="1:11" x14ac:dyDescent="0.25">
      <c r="A45" s="7">
        <v>25</v>
      </c>
      <c r="B45" s="7" t="s">
        <v>157</v>
      </c>
      <c r="C45" s="10">
        <v>380</v>
      </c>
      <c r="D45" s="7">
        <v>25</v>
      </c>
      <c r="E45" s="9" t="s">
        <v>51</v>
      </c>
      <c r="F45" s="9" t="s">
        <v>208</v>
      </c>
      <c r="G45" s="7" t="s">
        <v>69</v>
      </c>
      <c r="H45" s="7" t="s">
        <v>209</v>
      </c>
      <c r="I45" s="7" t="s">
        <v>109</v>
      </c>
      <c r="J45" s="7" t="s">
        <v>214</v>
      </c>
      <c r="K45" s="7" t="s">
        <v>212</v>
      </c>
    </row>
    <row r="46" spans="1:11" x14ac:dyDescent="0.25">
      <c r="A46" s="7">
        <v>25</v>
      </c>
      <c r="B46" s="7" t="s">
        <v>158</v>
      </c>
      <c r="C46" s="10">
        <v>275</v>
      </c>
      <c r="D46" s="7">
        <v>25</v>
      </c>
      <c r="E46" s="9" t="s">
        <v>70</v>
      </c>
      <c r="F46" s="9" t="s">
        <v>208</v>
      </c>
      <c r="G46" s="7" t="s">
        <v>69</v>
      </c>
      <c r="H46" s="7" t="s">
        <v>209</v>
      </c>
      <c r="I46" s="7" t="s">
        <v>109</v>
      </c>
      <c r="J46" s="9" t="s">
        <v>215</v>
      </c>
      <c r="K46" s="7" t="s">
        <v>218</v>
      </c>
    </row>
    <row r="47" spans="1:11" x14ac:dyDescent="0.25">
      <c r="A47" s="7">
        <v>26</v>
      </c>
      <c r="B47" s="7" t="s">
        <v>159</v>
      </c>
      <c r="C47" s="10">
        <v>580</v>
      </c>
      <c r="D47" s="7">
        <v>26</v>
      </c>
      <c r="E47" s="9" t="s">
        <v>216</v>
      </c>
      <c r="F47" s="9" t="s">
        <v>208</v>
      </c>
      <c r="G47" s="7" t="s">
        <v>71</v>
      </c>
      <c r="H47" s="7" t="s">
        <v>209</v>
      </c>
      <c r="I47" s="7" t="s">
        <v>109</v>
      </c>
      <c r="J47" s="7" t="s">
        <v>72</v>
      </c>
      <c r="K47" s="7" t="s">
        <v>212</v>
      </c>
    </row>
    <row r="48" spans="1:11" x14ac:dyDescent="0.25">
      <c r="A48" s="7">
        <v>26</v>
      </c>
      <c r="B48" s="7" t="s">
        <v>160</v>
      </c>
      <c r="C48" s="10">
        <v>290</v>
      </c>
      <c r="D48" s="7">
        <v>26</v>
      </c>
      <c r="E48" s="9" t="s">
        <v>217</v>
      </c>
      <c r="F48" s="9" t="s">
        <v>208</v>
      </c>
      <c r="G48" s="7" t="s">
        <v>66</v>
      </c>
      <c r="H48" s="7" t="s">
        <v>253</v>
      </c>
      <c r="I48" s="7" t="s">
        <v>112</v>
      </c>
      <c r="J48" s="9" t="s">
        <v>73</v>
      </c>
      <c r="K48" s="7" t="s">
        <v>118</v>
      </c>
    </row>
    <row r="49" spans="1:15" x14ac:dyDescent="0.25">
      <c r="A49" s="21"/>
      <c r="B49" s="53" t="s">
        <v>80</v>
      </c>
      <c r="C49" s="53"/>
      <c r="D49" s="53"/>
      <c r="E49" s="53"/>
      <c r="F49" s="53"/>
      <c r="G49" s="53"/>
      <c r="H49" s="53"/>
      <c r="I49" s="53"/>
      <c r="J49" s="53"/>
      <c r="K49" s="21"/>
      <c r="O49" s="2"/>
    </row>
    <row r="50" spans="1:15" x14ac:dyDescent="0.25">
      <c r="A50" s="15" t="s">
        <v>91</v>
      </c>
      <c r="B50" s="15" t="s">
        <v>74</v>
      </c>
      <c r="C50" s="15" t="s">
        <v>0</v>
      </c>
      <c r="D50" s="15" t="s">
        <v>91</v>
      </c>
      <c r="E50" s="15" t="s">
        <v>37</v>
      </c>
      <c r="F50" s="15" t="s">
        <v>173</v>
      </c>
      <c r="G50" s="15" t="s">
        <v>90</v>
      </c>
      <c r="H50" s="15" t="s">
        <v>178</v>
      </c>
      <c r="I50" s="15" t="s">
        <v>85</v>
      </c>
      <c r="J50" s="15" t="s">
        <v>92</v>
      </c>
      <c r="K50" s="30" t="s">
        <v>89</v>
      </c>
    </row>
    <row r="51" spans="1:15" ht="36.75" x14ac:dyDescent="0.25">
      <c r="A51" s="7">
        <v>28</v>
      </c>
      <c r="B51" s="7" t="s">
        <v>161</v>
      </c>
      <c r="C51" s="10">
        <v>2800</v>
      </c>
      <c r="D51" s="7">
        <v>28</v>
      </c>
      <c r="E51" s="9" t="s">
        <v>115</v>
      </c>
      <c r="F51" s="7" t="s">
        <v>175</v>
      </c>
      <c r="G51" s="7" t="s">
        <v>75</v>
      </c>
      <c r="H51" s="7" t="s">
        <v>254</v>
      </c>
      <c r="I51" s="7" t="s">
        <v>110</v>
      </c>
      <c r="J51" s="7" t="s">
        <v>76</v>
      </c>
      <c r="K51" s="32" t="s">
        <v>219</v>
      </c>
    </row>
    <row r="52" spans="1:15" x14ac:dyDescent="0.25">
      <c r="A52" s="7">
        <v>28</v>
      </c>
      <c r="B52" s="7" t="s">
        <v>162</v>
      </c>
      <c r="C52" s="10">
        <v>1200</v>
      </c>
      <c r="D52" s="7">
        <v>28</v>
      </c>
      <c r="E52" s="9" t="s">
        <v>23</v>
      </c>
      <c r="F52" s="7" t="s">
        <v>220</v>
      </c>
      <c r="G52" s="7" t="s">
        <v>106</v>
      </c>
      <c r="H52" s="7" t="s">
        <v>255</v>
      </c>
      <c r="I52" s="7" t="s">
        <v>86</v>
      </c>
      <c r="J52" s="9" t="s">
        <v>77</v>
      </c>
      <c r="K52" s="7" t="s">
        <v>116</v>
      </c>
    </row>
    <row r="53" spans="1:15" x14ac:dyDescent="0.25">
      <c r="A53" s="7">
        <v>29</v>
      </c>
      <c r="B53" s="7" t="s">
        <v>163</v>
      </c>
      <c r="C53" s="16">
        <v>3200</v>
      </c>
      <c r="D53" s="7">
        <v>29</v>
      </c>
      <c r="E53" s="9" t="s">
        <v>36</v>
      </c>
      <c r="F53" s="7" t="s">
        <v>175</v>
      </c>
      <c r="G53" s="7" t="s">
        <v>105</v>
      </c>
      <c r="H53" s="7" t="s">
        <v>256</v>
      </c>
      <c r="I53" s="7" t="s">
        <v>86</v>
      </c>
      <c r="J53" s="9" t="s">
        <v>221</v>
      </c>
      <c r="K53" s="7" t="s">
        <v>223</v>
      </c>
    </row>
    <row r="54" spans="1:15" x14ac:dyDescent="0.25">
      <c r="A54" s="7">
        <v>30</v>
      </c>
      <c r="B54" s="7" t="s">
        <v>164</v>
      </c>
      <c r="C54" s="10">
        <v>680</v>
      </c>
      <c r="D54" s="7">
        <v>30</v>
      </c>
      <c r="E54" s="9" t="s">
        <v>208</v>
      </c>
      <c r="F54" s="9" t="s">
        <v>224</v>
      </c>
      <c r="G54" s="7" t="s">
        <v>79</v>
      </c>
      <c r="H54" s="7" t="s">
        <v>257</v>
      </c>
      <c r="I54" s="7" t="s">
        <v>111</v>
      </c>
      <c r="J54" s="9" t="s">
        <v>222</v>
      </c>
      <c r="K54" s="7" t="s">
        <v>225</v>
      </c>
    </row>
    <row r="55" spans="1:15" ht="24.75" x14ac:dyDescent="0.25">
      <c r="A55" s="7">
        <v>31</v>
      </c>
      <c r="B55" s="7" t="s">
        <v>165</v>
      </c>
      <c r="C55" s="10">
        <v>295</v>
      </c>
      <c r="D55" s="7">
        <v>31</v>
      </c>
      <c r="E55" s="9" t="s">
        <v>94</v>
      </c>
      <c r="F55" s="32" t="s">
        <v>203</v>
      </c>
      <c r="G55" s="9" t="s">
        <v>226</v>
      </c>
      <c r="H55" s="9" t="s">
        <v>259</v>
      </c>
      <c r="I55" s="9" t="s">
        <v>87</v>
      </c>
      <c r="J55" s="9" t="s">
        <v>230</v>
      </c>
      <c r="K55" s="7" t="s">
        <v>227</v>
      </c>
    </row>
    <row r="56" spans="1:15" x14ac:dyDescent="0.25">
      <c r="A56" s="7">
        <v>32</v>
      </c>
      <c r="B56" s="7" t="s">
        <v>166</v>
      </c>
      <c r="C56" s="10">
        <v>325</v>
      </c>
      <c r="D56" s="7">
        <v>32</v>
      </c>
      <c r="E56" s="9" t="s">
        <v>93</v>
      </c>
      <c r="F56" s="7" t="s">
        <v>228</v>
      </c>
      <c r="G56" s="9" t="s">
        <v>104</v>
      </c>
      <c r="H56" s="9" t="s">
        <v>260</v>
      </c>
      <c r="I56" s="9" t="s">
        <v>86</v>
      </c>
      <c r="J56" s="9" t="s">
        <v>231</v>
      </c>
      <c r="K56" s="7" t="s">
        <v>229</v>
      </c>
    </row>
    <row r="57" spans="1:15" ht="24" x14ac:dyDescent="0.25">
      <c r="A57" s="7">
        <v>33</v>
      </c>
      <c r="B57" s="7" t="s">
        <v>167</v>
      </c>
      <c r="C57" s="10">
        <v>2565</v>
      </c>
      <c r="D57" s="7">
        <v>33</v>
      </c>
      <c r="E57" s="9" t="s">
        <v>233</v>
      </c>
      <c r="F57" s="7" t="s">
        <v>228</v>
      </c>
      <c r="G57" s="7" t="s">
        <v>103</v>
      </c>
      <c r="H57" s="7" t="s">
        <v>258</v>
      </c>
      <c r="I57" s="7" t="s">
        <v>86</v>
      </c>
      <c r="J57" s="7" t="s">
        <v>232</v>
      </c>
      <c r="K57" s="33" t="s">
        <v>117</v>
      </c>
    </row>
    <row r="58" spans="1:15" x14ac:dyDescent="0.25">
      <c r="A58" s="7">
        <v>34</v>
      </c>
      <c r="B58" s="7" t="s">
        <v>168</v>
      </c>
      <c r="C58" s="10">
        <v>1300</v>
      </c>
      <c r="D58" s="7">
        <v>34</v>
      </c>
      <c r="E58" s="9" t="s">
        <v>97</v>
      </c>
      <c r="F58" s="7" t="s">
        <v>228</v>
      </c>
      <c r="G58" s="9" t="s">
        <v>96</v>
      </c>
      <c r="H58" s="9"/>
      <c r="I58" s="9" t="s">
        <v>87</v>
      </c>
      <c r="J58" s="9" t="s">
        <v>95</v>
      </c>
      <c r="K58" s="33" t="s">
        <v>234</v>
      </c>
    </row>
    <row r="59" spans="1:15" x14ac:dyDescent="0.25">
      <c r="A59" s="6"/>
      <c r="B59" s="51" t="s">
        <v>84</v>
      </c>
      <c r="C59" s="51"/>
      <c r="D59" s="51"/>
      <c r="E59" s="51"/>
      <c r="F59" s="51"/>
      <c r="G59" s="51"/>
      <c r="H59" s="51"/>
      <c r="I59" s="51"/>
      <c r="J59" s="51"/>
      <c r="K59" s="6"/>
    </row>
    <row r="60" spans="1:15" x14ac:dyDescent="0.25">
      <c r="A60" s="22" t="s">
        <v>91</v>
      </c>
      <c r="B60" s="17" t="s">
        <v>74</v>
      </c>
      <c r="C60" s="17" t="s">
        <v>0</v>
      </c>
      <c r="D60" s="17" t="s">
        <v>91</v>
      </c>
      <c r="E60" s="17" t="s">
        <v>37</v>
      </c>
      <c r="F60" s="35" t="s">
        <v>173</v>
      </c>
      <c r="G60" s="17" t="s">
        <v>90</v>
      </c>
      <c r="H60" s="39" t="s">
        <v>178</v>
      </c>
      <c r="I60" s="17" t="s">
        <v>85</v>
      </c>
      <c r="J60" s="17" t="s">
        <v>92</v>
      </c>
      <c r="K60" s="31" t="s">
        <v>89</v>
      </c>
    </row>
    <row r="61" spans="1:15" x14ac:dyDescent="0.25">
      <c r="A61" s="7">
        <v>36</v>
      </c>
      <c r="B61" s="7" t="s">
        <v>169</v>
      </c>
      <c r="C61" s="10">
        <v>250</v>
      </c>
      <c r="D61" s="7">
        <v>36</v>
      </c>
      <c r="E61" s="9" t="s">
        <v>100</v>
      </c>
      <c r="F61" s="9" t="s">
        <v>235</v>
      </c>
      <c r="G61" s="9" t="s">
        <v>102</v>
      </c>
      <c r="H61" s="9" t="s">
        <v>263</v>
      </c>
      <c r="I61" s="9" t="s">
        <v>109</v>
      </c>
      <c r="J61" s="9" t="s">
        <v>237</v>
      </c>
      <c r="K61" s="33" t="s">
        <v>268</v>
      </c>
    </row>
    <row r="62" spans="1:15" x14ac:dyDescent="0.25">
      <c r="A62" s="7">
        <v>36</v>
      </c>
      <c r="B62" s="7" t="s">
        <v>170</v>
      </c>
      <c r="C62" s="10">
        <v>195</v>
      </c>
      <c r="D62" s="7">
        <v>36</v>
      </c>
      <c r="E62" s="9" t="s">
        <v>101</v>
      </c>
      <c r="F62" s="7" t="s">
        <v>228</v>
      </c>
      <c r="G62" s="9" t="s">
        <v>98</v>
      </c>
      <c r="H62" s="9" t="s">
        <v>262</v>
      </c>
      <c r="I62" s="9" t="s">
        <v>108</v>
      </c>
      <c r="J62" s="9" t="s">
        <v>238</v>
      </c>
      <c r="K62" s="9" t="s">
        <v>236</v>
      </c>
    </row>
    <row r="63" spans="1:15" x14ac:dyDescent="0.25">
      <c r="A63" s="7">
        <v>37</v>
      </c>
      <c r="B63" s="7" t="s">
        <v>171</v>
      </c>
      <c r="C63" s="10">
        <v>185</v>
      </c>
      <c r="D63" s="7">
        <v>37</v>
      </c>
      <c r="E63" s="9" t="s">
        <v>93</v>
      </c>
      <c r="F63" s="7" t="s">
        <v>228</v>
      </c>
      <c r="G63" s="9" t="s">
        <v>99</v>
      </c>
      <c r="H63" s="9" t="s">
        <v>261</v>
      </c>
      <c r="I63" s="9" t="s">
        <v>86</v>
      </c>
      <c r="J63" s="9" t="s">
        <v>239</v>
      </c>
      <c r="K63" s="9" t="s">
        <v>119</v>
      </c>
    </row>
    <row r="64" spans="1:15" x14ac:dyDescent="0.25">
      <c r="A64" s="7">
        <v>38</v>
      </c>
      <c r="B64" s="7" t="s">
        <v>172</v>
      </c>
      <c r="C64" s="10">
        <v>185</v>
      </c>
      <c r="D64" s="7">
        <v>38</v>
      </c>
      <c r="E64" s="9" t="s">
        <v>100</v>
      </c>
      <c r="F64" s="7" t="s">
        <v>228</v>
      </c>
      <c r="G64" s="9" t="s">
        <v>99</v>
      </c>
      <c r="H64" s="9" t="s">
        <v>261</v>
      </c>
      <c r="I64" s="9" t="s">
        <v>86</v>
      </c>
      <c r="J64" s="9" t="s">
        <v>240</v>
      </c>
      <c r="K64" s="9" t="s">
        <v>120</v>
      </c>
    </row>
    <row r="78" spans="3:3" x14ac:dyDescent="0.25">
      <c r="C78">
        <f>17.04</f>
        <v>17.04</v>
      </c>
    </row>
  </sheetData>
  <mergeCells count="6">
    <mergeCell ref="B1:J1"/>
    <mergeCell ref="B59:J59"/>
    <mergeCell ref="B15:J15"/>
    <mergeCell ref="B49:J49"/>
    <mergeCell ref="B35:J35"/>
    <mergeCell ref="B25:J25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C12" sqref="C12"/>
    </sheetView>
  </sheetViews>
  <sheetFormatPr baseColWidth="10" defaultRowHeight="15" x14ac:dyDescent="0.25"/>
  <cols>
    <col min="2" max="2" width="25.85546875" customWidth="1"/>
  </cols>
  <sheetData>
    <row r="1" spans="1:7" x14ac:dyDescent="0.25">
      <c r="A1" s="44" t="s">
        <v>267</v>
      </c>
      <c r="B1" s="44" t="s">
        <v>74</v>
      </c>
      <c r="C1" s="44">
        <v>1</v>
      </c>
      <c r="D1" s="44">
        <v>10</v>
      </c>
      <c r="E1" s="44">
        <v>25</v>
      </c>
      <c r="F1" s="44">
        <v>50</v>
      </c>
      <c r="G1" s="44">
        <v>100</v>
      </c>
    </row>
    <row r="2" spans="1:7" x14ac:dyDescent="0.25">
      <c r="A2" s="7">
        <v>4</v>
      </c>
      <c r="B2" s="7" t="s">
        <v>121</v>
      </c>
      <c r="C2" s="8">
        <f>Publico!C3*0.75</f>
        <v>515.8125</v>
      </c>
      <c r="D2" s="48">
        <f>C2*0.95</f>
        <v>490.02187499999997</v>
      </c>
      <c r="E2" s="48">
        <f>D2*0.97</f>
        <v>475.32121874999996</v>
      </c>
      <c r="F2" s="48">
        <f>E2*0.98</f>
        <v>465.81479437499996</v>
      </c>
      <c r="G2" s="48">
        <f>F2*0.99</f>
        <v>461.15664643124995</v>
      </c>
    </row>
    <row r="3" spans="1:7" x14ac:dyDescent="0.25">
      <c r="A3" s="7">
        <v>4</v>
      </c>
      <c r="B3" s="7" t="s">
        <v>122</v>
      </c>
      <c r="C3" s="8">
        <f>Publico!C4*0.75</f>
        <v>491.25</v>
      </c>
      <c r="D3" s="48">
        <f t="shared" ref="D3:D22" si="0">C3*0.95</f>
        <v>466.6875</v>
      </c>
      <c r="E3" s="48">
        <f t="shared" ref="E3:E58" si="1">D3*0.97</f>
        <v>452.68687499999999</v>
      </c>
      <c r="F3" s="48">
        <f t="shared" ref="F3:F58" si="2">E3*0.98</f>
        <v>443.63313749999998</v>
      </c>
      <c r="G3" s="48">
        <f t="shared" ref="G3:G58" si="3">F3*0.99</f>
        <v>439.19680612499997</v>
      </c>
    </row>
    <row r="4" spans="1:7" x14ac:dyDescent="0.25">
      <c r="A4" s="9">
        <v>5</v>
      </c>
      <c r="B4" s="7" t="s">
        <v>123</v>
      </c>
      <c r="C4" s="8">
        <f>Publico!C5*0.75</f>
        <v>438.75</v>
      </c>
      <c r="D4" s="48">
        <f t="shared" si="0"/>
        <v>416.8125</v>
      </c>
      <c r="E4" s="48">
        <f t="shared" si="1"/>
        <v>404.30812499999996</v>
      </c>
      <c r="F4" s="48">
        <f t="shared" si="2"/>
        <v>396.22196249999996</v>
      </c>
      <c r="G4" s="48">
        <f t="shared" si="3"/>
        <v>392.25974287499997</v>
      </c>
    </row>
    <row r="5" spans="1:7" x14ac:dyDescent="0.25">
      <c r="A5" s="7">
        <v>5</v>
      </c>
      <c r="B5" s="7" t="s">
        <v>124</v>
      </c>
      <c r="C5" s="8">
        <f>Publico!C6*0.75</f>
        <v>416.25</v>
      </c>
      <c r="D5" s="48">
        <f t="shared" si="0"/>
        <v>395.4375</v>
      </c>
      <c r="E5" s="48">
        <f t="shared" si="1"/>
        <v>383.57437499999997</v>
      </c>
      <c r="F5" s="48">
        <f t="shared" si="2"/>
        <v>375.90288749999996</v>
      </c>
      <c r="G5" s="48">
        <f t="shared" si="3"/>
        <v>372.14385862499995</v>
      </c>
    </row>
    <row r="6" spans="1:7" x14ac:dyDescent="0.25">
      <c r="A6" s="7">
        <v>6</v>
      </c>
      <c r="B6" s="7" t="s">
        <v>125</v>
      </c>
      <c r="C6" s="8">
        <f>Publico!C7*0.75</f>
        <v>513.75</v>
      </c>
      <c r="D6" s="48">
        <f t="shared" si="0"/>
        <v>488.0625</v>
      </c>
      <c r="E6" s="48">
        <f t="shared" si="1"/>
        <v>473.42062499999997</v>
      </c>
      <c r="F6" s="48">
        <f t="shared" si="2"/>
        <v>463.95221249999997</v>
      </c>
      <c r="G6" s="48">
        <f t="shared" si="3"/>
        <v>459.31269037499999</v>
      </c>
    </row>
    <row r="7" spans="1:7" x14ac:dyDescent="0.25">
      <c r="A7" s="7">
        <v>6</v>
      </c>
      <c r="B7" s="7" t="s">
        <v>126</v>
      </c>
      <c r="C7" s="8">
        <f>Publico!C8*0.75</f>
        <v>506.25</v>
      </c>
      <c r="D7" s="48">
        <f t="shared" si="0"/>
        <v>480.9375</v>
      </c>
      <c r="E7" s="48">
        <f t="shared" si="1"/>
        <v>466.50937499999998</v>
      </c>
      <c r="F7" s="48">
        <f t="shared" si="2"/>
        <v>457.17918749999995</v>
      </c>
      <c r="G7" s="48">
        <f t="shared" si="3"/>
        <v>452.60739562499992</v>
      </c>
    </row>
    <row r="8" spans="1:7" x14ac:dyDescent="0.25">
      <c r="A8" s="7">
        <v>7</v>
      </c>
      <c r="B8" s="7" t="s">
        <v>127</v>
      </c>
      <c r="C8" s="8">
        <f>Publico!C9*0.75</f>
        <v>506.25</v>
      </c>
      <c r="D8" s="48">
        <f t="shared" si="0"/>
        <v>480.9375</v>
      </c>
      <c r="E8" s="48">
        <f t="shared" si="1"/>
        <v>466.50937499999998</v>
      </c>
      <c r="F8" s="48">
        <f t="shared" si="2"/>
        <v>457.17918749999995</v>
      </c>
      <c r="G8" s="48">
        <f t="shared" si="3"/>
        <v>452.60739562499992</v>
      </c>
    </row>
    <row r="9" spans="1:7" x14ac:dyDescent="0.25">
      <c r="A9" s="7">
        <v>7</v>
      </c>
      <c r="B9" s="7" t="s">
        <v>128</v>
      </c>
      <c r="C9" s="8">
        <f>Publico!C10*0.75</f>
        <v>491.25</v>
      </c>
      <c r="D9" s="48">
        <f t="shared" si="0"/>
        <v>466.6875</v>
      </c>
      <c r="E9" s="48">
        <f t="shared" si="1"/>
        <v>452.68687499999999</v>
      </c>
      <c r="F9" s="48">
        <f t="shared" si="2"/>
        <v>443.63313749999998</v>
      </c>
      <c r="G9" s="48">
        <f t="shared" si="3"/>
        <v>439.19680612499997</v>
      </c>
    </row>
    <row r="10" spans="1:7" x14ac:dyDescent="0.25">
      <c r="A10" s="7">
        <v>8</v>
      </c>
      <c r="B10" s="7" t="s">
        <v>129</v>
      </c>
      <c r="C10" s="8">
        <f>Publico!C11*0.75</f>
        <v>712.5</v>
      </c>
      <c r="D10" s="48">
        <f t="shared" si="0"/>
        <v>676.875</v>
      </c>
      <c r="E10" s="48">
        <f t="shared" si="1"/>
        <v>656.56875000000002</v>
      </c>
      <c r="F10" s="48">
        <f t="shared" si="2"/>
        <v>643.43737499999997</v>
      </c>
      <c r="G10" s="48">
        <f t="shared" si="3"/>
        <v>637.00300125000001</v>
      </c>
    </row>
    <row r="11" spans="1:7" x14ac:dyDescent="0.25">
      <c r="A11" s="7">
        <v>8</v>
      </c>
      <c r="B11" s="7" t="s">
        <v>130</v>
      </c>
      <c r="C11" s="8">
        <f>Publico!C12*0.75</f>
        <v>900</v>
      </c>
      <c r="D11" s="48">
        <f t="shared" si="0"/>
        <v>855</v>
      </c>
      <c r="E11" s="48">
        <f t="shared" si="1"/>
        <v>829.35</v>
      </c>
      <c r="F11" s="48">
        <f t="shared" si="2"/>
        <v>812.76300000000003</v>
      </c>
      <c r="G11" s="48">
        <f t="shared" si="3"/>
        <v>804.63537000000008</v>
      </c>
    </row>
    <row r="12" spans="1:7" x14ac:dyDescent="0.25">
      <c r="A12" s="7">
        <v>9</v>
      </c>
      <c r="B12" s="7" t="s">
        <v>131</v>
      </c>
      <c r="C12" s="8">
        <f>Publico!C13*0.75</f>
        <v>315</v>
      </c>
      <c r="D12" s="48">
        <f t="shared" si="0"/>
        <v>299.25</v>
      </c>
      <c r="E12" s="48">
        <f t="shared" si="1"/>
        <v>290.27249999999998</v>
      </c>
      <c r="F12" s="48">
        <f t="shared" si="2"/>
        <v>284.46704999999997</v>
      </c>
      <c r="G12" s="48">
        <f t="shared" si="3"/>
        <v>281.62237949999997</v>
      </c>
    </row>
    <row r="13" spans="1:7" x14ac:dyDescent="0.25">
      <c r="A13" s="7">
        <v>9</v>
      </c>
      <c r="B13" s="7" t="s">
        <v>132</v>
      </c>
      <c r="C13" s="8">
        <f>Publico!C14*0.75</f>
        <v>315</v>
      </c>
      <c r="D13" s="48">
        <f t="shared" si="0"/>
        <v>299.25</v>
      </c>
      <c r="E13" s="48">
        <f t="shared" si="1"/>
        <v>290.27249999999998</v>
      </c>
      <c r="F13" s="48">
        <f t="shared" si="2"/>
        <v>284.46704999999997</v>
      </c>
      <c r="G13" s="48">
        <f t="shared" si="3"/>
        <v>281.62237949999997</v>
      </c>
    </row>
    <row r="14" spans="1:7" x14ac:dyDescent="0.25">
      <c r="A14" s="46" t="s">
        <v>91</v>
      </c>
      <c r="B14" s="46" t="s">
        <v>74</v>
      </c>
      <c r="C14" s="46" t="s">
        <v>0</v>
      </c>
      <c r="D14" s="46">
        <v>10</v>
      </c>
      <c r="E14" s="46">
        <v>25</v>
      </c>
      <c r="F14" s="46">
        <v>50</v>
      </c>
      <c r="G14" s="46">
        <v>100</v>
      </c>
    </row>
    <row r="15" spans="1:7" x14ac:dyDescent="0.25">
      <c r="A15" s="7">
        <v>11</v>
      </c>
      <c r="B15" s="7" t="s">
        <v>133</v>
      </c>
      <c r="C15" s="10">
        <f>Publico!C17*0.75</f>
        <v>412.5</v>
      </c>
      <c r="D15" s="48">
        <f t="shared" si="0"/>
        <v>391.875</v>
      </c>
      <c r="E15" s="48">
        <f t="shared" si="1"/>
        <v>380.11874999999998</v>
      </c>
      <c r="F15" s="48">
        <f t="shared" si="2"/>
        <v>372.51637499999998</v>
      </c>
      <c r="G15" s="48">
        <f t="shared" si="3"/>
        <v>368.79121125</v>
      </c>
    </row>
    <row r="16" spans="1:7" x14ac:dyDescent="0.25">
      <c r="A16" s="7">
        <v>11</v>
      </c>
      <c r="B16" s="7" t="s">
        <v>134</v>
      </c>
      <c r="C16" s="10">
        <f>Publico!C18*0.75</f>
        <v>412.5</v>
      </c>
      <c r="D16" s="48">
        <f t="shared" si="0"/>
        <v>391.875</v>
      </c>
      <c r="E16" s="48">
        <f t="shared" si="1"/>
        <v>380.11874999999998</v>
      </c>
      <c r="F16" s="48">
        <f t="shared" si="2"/>
        <v>372.51637499999998</v>
      </c>
      <c r="G16" s="48">
        <f t="shared" si="3"/>
        <v>368.79121125</v>
      </c>
    </row>
    <row r="17" spans="1:7" x14ac:dyDescent="0.25">
      <c r="A17" s="7">
        <v>12</v>
      </c>
      <c r="B17" s="7" t="s">
        <v>135</v>
      </c>
      <c r="C17" s="10">
        <f>Publico!C19*0.75</f>
        <v>93.75</v>
      </c>
      <c r="D17" s="48">
        <f t="shared" si="0"/>
        <v>89.0625</v>
      </c>
      <c r="E17" s="48">
        <f t="shared" si="1"/>
        <v>86.390625</v>
      </c>
      <c r="F17" s="48">
        <f t="shared" si="2"/>
        <v>84.662812500000001</v>
      </c>
      <c r="G17" s="48">
        <f t="shared" si="3"/>
        <v>83.816184375000006</v>
      </c>
    </row>
    <row r="18" spans="1:7" x14ac:dyDescent="0.25">
      <c r="A18" s="7">
        <v>12</v>
      </c>
      <c r="B18" s="7" t="s">
        <v>136</v>
      </c>
      <c r="C18" s="10">
        <f>Publico!C20*0.75</f>
        <v>735</v>
      </c>
      <c r="D18" s="48">
        <f t="shared" si="0"/>
        <v>698.25</v>
      </c>
      <c r="E18" s="48">
        <f t="shared" si="1"/>
        <v>677.30250000000001</v>
      </c>
      <c r="F18" s="48">
        <f t="shared" si="2"/>
        <v>663.75644999999997</v>
      </c>
      <c r="G18" s="48">
        <f t="shared" si="3"/>
        <v>657.11888549999992</v>
      </c>
    </row>
    <row r="19" spans="1:7" x14ac:dyDescent="0.25">
      <c r="A19" s="7">
        <v>13</v>
      </c>
      <c r="B19" s="7" t="s">
        <v>137</v>
      </c>
      <c r="C19" s="10">
        <f>Publico!C21*0.75</f>
        <v>637.5</v>
      </c>
      <c r="D19" s="48">
        <f t="shared" si="0"/>
        <v>605.625</v>
      </c>
      <c r="E19" s="48">
        <f t="shared" si="1"/>
        <v>587.45624999999995</v>
      </c>
      <c r="F19" s="48">
        <f t="shared" si="2"/>
        <v>575.70712499999991</v>
      </c>
      <c r="G19" s="48">
        <f t="shared" si="3"/>
        <v>569.95005374999994</v>
      </c>
    </row>
    <row r="20" spans="1:7" x14ac:dyDescent="0.25">
      <c r="A20" s="9">
        <v>13</v>
      </c>
      <c r="B20" s="7" t="s">
        <v>138</v>
      </c>
      <c r="C20" s="10">
        <f>Publico!C22*0.75</f>
        <v>412.5</v>
      </c>
      <c r="D20" s="48">
        <f t="shared" si="0"/>
        <v>391.875</v>
      </c>
      <c r="E20" s="48">
        <f t="shared" si="1"/>
        <v>380.11874999999998</v>
      </c>
      <c r="F20" s="48">
        <f t="shared" si="2"/>
        <v>372.51637499999998</v>
      </c>
      <c r="G20" s="48">
        <f t="shared" si="3"/>
        <v>368.79121125</v>
      </c>
    </row>
    <row r="21" spans="1:7" x14ac:dyDescent="0.25">
      <c r="A21" s="7">
        <v>14</v>
      </c>
      <c r="B21" s="7" t="s">
        <v>139</v>
      </c>
      <c r="C21" s="10">
        <f>Publico!C23*0.75</f>
        <v>562.5</v>
      </c>
      <c r="D21" s="48">
        <f t="shared" si="0"/>
        <v>534.375</v>
      </c>
      <c r="E21" s="48">
        <f t="shared" si="1"/>
        <v>518.34375</v>
      </c>
      <c r="F21" s="48">
        <f t="shared" si="2"/>
        <v>507.97687500000001</v>
      </c>
      <c r="G21" s="48">
        <f t="shared" si="3"/>
        <v>502.89710624999998</v>
      </c>
    </row>
    <row r="22" spans="1:7" x14ac:dyDescent="0.25">
      <c r="A22" s="7">
        <v>14</v>
      </c>
      <c r="B22" s="7" t="s">
        <v>140</v>
      </c>
      <c r="C22" s="10">
        <f>Publico!C24*0.75</f>
        <v>120</v>
      </c>
      <c r="D22" s="48">
        <f t="shared" si="0"/>
        <v>114</v>
      </c>
      <c r="E22" s="48">
        <f t="shared" si="1"/>
        <v>110.58</v>
      </c>
      <c r="F22" s="48">
        <f t="shared" si="2"/>
        <v>108.36839999999999</v>
      </c>
      <c r="G22" s="48">
        <f t="shared" si="3"/>
        <v>107.28471599999999</v>
      </c>
    </row>
    <row r="23" spans="1:7" x14ac:dyDescent="0.25">
      <c r="A23" s="47" t="s">
        <v>91</v>
      </c>
      <c r="B23" s="47" t="s">
        <v>74</v>
      </c>
      <c r="C23" s="47">
        <v>1</v>
      </c>
      <c r="D23" s="47">
        <v>10</v>
      </c>
      <c r="E23" s="47">
        <v>25</v>
      </c>
      <c r="F23" s="47">
        <v>50</v>
      </c>
      <c r="G23" s="47">
        <v>100</v>
      </c>
    </row>
    <row r="24" spans="1:7" x14ac:dyDescent="0.25">
      <c r="A24" s="7">
        <v>16</v>
      </c>
      <c r="B24" s="7" t="s">
        <v>141</v>
      </c>
      <c r="C24" s="10">
        <f>Publico!C27*0.75</f>
        <v>412.5</v>
      </c>
      <c r="D24" s="48">
        <f t="shared" ref="D24" si="4">C24*0.95</f>
        <v>391.875</v>
      </c>
      <c r="E24" s="48">
        <f t="shared" si="1"/>
        <v>380.11874999999998</v>
      </c>
      <c r="F24" s="48">
        <f t="shared" si="2"/>
        <v>372.51637499999998</v>
      </c>
      <c r="G24" s="48">
        <f t="shared" si="3"/>
        <v>368.79121125</v>
      </c>
    </row>
    <row r="25" spans="1:7" x14ac:dyDescent="0.25">
      <c r="A25" s="7">
        <v>16</v>
      </c>
      <c r="B25" s="7" t="s">
        <v>142</v>
      </c>
      <c r="C25" s="10">
        <f>Publico!C28*0.75</f>
        <v>412.5</v>
      </c>
      <c r="D25" s="48">
        <f t="shared" ref="D25" si="5">C25*0.95</f>
        <v>391.875</v>
      </c>
      <c r="E25" s="48">
        <f t="shared" si="1"/>
        <v>380.11874999999998</v>
      </c>
      <c r="F25" s="48">
        <f t="shared" si="2"/>
        <v>372.51637499999998</v>
      </c>
      <c r="G25" s="48">
        <f t="shared" si="3"/>
        <v>368.79121125</v>
      </c>
    </row>
    <row r="26" spans="1:7" x14ac:dyDescent="0.25">
      <c r="A26" s="7">
        <v>17</v>
      </c>
      <c r="B26" s="7" t="s">
        <v>143</v>
      </c>
      <c r="C26" s="10">
        <f>Publico!C29*0.75</f>
        <v>412.5</v>
      </c>
      <c r="D26" s="48">
        <f t="shared" ref="D26" si="6">C26*0.95</f>
        <v>391.875</v>
      </c>
      <c r="E26" s="48">
        <f t="shared" si="1"/>
        <v>380.11874999999998</v>
      </c>
      <c r="F26" s="48">
        <f t="shared" si="2"/>
        <v>372.51637499999998</v>
      </c>
      <c r="G26" s="48">
        <f t="shared" si="3"/>
        <v>368.79121125</v>
      </c>
    </row>
    <row r="27" spans="1:7" x14ac:dyDescent="0.25">
      <c r="A27" s="7">
        <v>17</v>
      </c>
      <c r="B27" s="7" t="s">
        <v>144</v>
      </c>
      <c r="C27" s="10">
        <f>Publico!C30*0.75</f>
        <v>412.5</v>
      </c>
      <c r="D27" s="48">
        <f t="shared" ref="D27" si="7">C27*0.95</f>
        <v>391.875</v>
      </c>
      <c r="E27" s="48">
        <f t="shared" si="1"/>
        <v>380.11874999999998</v>
      </c>
      <c r="F27" s="48">
        <f t="shared" si="2"/>
        <v>372.51637499999998</v>
      </c>
      <c r="G27" s="48">
        <f t="shared" si="3"/>
        <v>368.79121125</v>
      </c>
    </row>
    <row r="28" spans="1:7" x14ac:dyDescent="0.25">
      <c r="A28" s="7">
        <v>18</v>
      </c>
      <c r="B28" s="7" t="s">
        <v>145</v>
      </c>
      <c r="C28" s="10">
        <f>Publico!C31*0.75</f>
        <v>900</v>
      </c>
      <c r="D28" s="48">
        <f t="shared" ref="D28" si="8">C28*0.95</f>
        <v>855</v>
      </c>
      <c r="E28" s="48">
        <f t="shared" si="1"/>
        <v>829.35</v>
      </c>
      <c r="F28" s="48">
        <f t="shared" si="2"/>
        <v>812.76300000000003</v>
      </c>
      <c r="G28" s="48">
        <f t="shared" si="3"/>
        <v>804.63537000000008</v>
      </c>
    </row>
    <row r="29" spans="1:7" x14ac:dyDescent="0.25">
      <c r="A29" s="7">
        <v>18</v>
      </c>
      <c r="B29" s="7" t="s">
        <v>146</v>
      </c>
      <c r="C29" s="10">
        <f>Publico!C32*0.75</f>
        <v>150</v>
      </c>
      <c r="D29" s="48">
        <f t="shared" ref="D29" si="9">C29*0.95</f>
        <v>142.5</v>
      </c>
      <c r="E29" s="48">
        <f t="shared" si="1"/>
        <v>138.22499999999999</v>
      </c>
      <c r="F29" s="48">
        <f t="shared" si="2"/>
        <v>135.4605</v>
      </c>
      <c r="G29" s="48">
        <f t="shared" si="3"/>
        <v>134.105895</v>
      </c>
    </row>
    <row r="30" spans="1:7" x14ac:dyDescent="0.25">
      <c r="A30" s="7">
        <v>19</v>
      </c>
      <c r="B30" s="7" t="s">
        <v>147</v>
      </c>
      <c r="C30" s="10">
        <f>Publico!C33*0.75</f>
        <v>513.75</v>
      </c>
      <c r="D30" s="48">
        <f t="shared" ref="D30" si="10">C30*0.95</f>
        <v>488.0625</v>
      </c>
      <c r="E30" s="48">
        <f t="shared" si="1"/>
        <v>473.42062499999997</v>
      </c>
      <c r="F30" s="48">
        <f t="shared" si="2"/>
        <v>463.95221249999997</v>
      </c>
      <c r="G30" s="48">
        <f t="shared" si="3"/>
        <v>459.31269037499999</v>
      </c>
    </row>
    <row r="31" spans="1:7" x14ac:dyDescent="0.25">
      <c r="A31" s="9">
        <v>19</v>
      </c>
      <c r="B31" s="7" t="s">
        <v>148</v>
      </c>
      <c r="C31" s="10">
        <f>Publico!C34*0.75</f>
        <v>712.5</v>
      </c>
      <c r="D31" s="48">
        <f t="shared" ref="D31:D33" si="11">C31*0.95</f>
        <v>676.875</v>
      </c>
      <c r="E31" s="48">
        <f t="shared" si="1"/>
        <v>656.56875000000002</v>
      </c>
      <c r="F31" s="48">
        <f t="shared" si="2"/>
        <v>643.43737499999997</v>
      </c>
      <c r="G31" s="48">
        <f t="shared" si="3"/>
        <v>637.00300125000001</v>
      </c>
    </row>
    <row r="32" spans="1:7" x14ac:dyDescent="0.25">
      <c r="A32" s="49" t="s">
        <v>91</v>
      </c>
      <c r="B32" s="49" t="s">
        <v>74</v>
      </c>
      <c r="C32" s="49">
        <v>1</v>
      </c>
      <c r="D32" s="49">
        <v>10</v>
      </c>
      <c r="E32" s="49">
        <v>25</v>
      </c>
      <c r="F32" s="49">
        <v>50</v>
      </c>
      <c r="G32" s="49">
        <v>100</v>
      </c>
    </row>
    <row r="33" spans="1:7" x14ac:dyDescent="0.25">
      <c r="A33" s="7">
        <v>21</v>
      </c>
      <c r="B33" s="7" t="s">
        <v>149</v>
      </c>
      <c r="C33" s="10">
        <f>Publico!C37*0.75</f>
        <v>315</v>
      </c>
      <c r="D33" s="48">
        <f t="shared" si="11"/>
        <v>299.25</v>
      </c>
      <c r="E33" s="48">
        <f t="shared" ref="E33" si="12">D33*0.97</f>
        <v>290.27249999999998</v>
      </c>
      <c r="F33" s="48">
        <f t="shared" ref="F33" si="13">E33*0.98</f>
        <v>284.46704999999997</v>
      </c>
      <c r="G33" s="48">
        <f t="shared" ref="G33" si="14">F33*0.99</f>
        <v>281.62237949999997</v>
      </c>
    </row>
    <row r="34" spans="1:7" x14ac:dyDescent="0.25">
      <c r="A34" s="7">
        <v>21</v>
      </c>
      <c r="B34" s="7" t="s">
        <v>150</v>
      </c>
      <c r="C34" s="10">
        <f>Publico!C38*0.75</f>
        <v>315</v>
      </c>
      <c r="D34" s="48">
        <f t="shared" ref="D34:D44" si="15">C34*0.95</f>
        <v>299.25</v>
      </c>
      <c r="E34" s="48">
        <f t="shared" ref="E34:E44" si="16">D34*0.97</f>
        <v>290.27249999999998</v>
      </c>
      <c r="F34" s="48">
        <f t="shared" ref="F34:F44" si="17">E34*0.98</f>
        <v>284.46704999999997</v>
      </c>
      <c r="G34" s="48">
        <f t="shared" ref="G34:G44" si="18">F34*0.99</f>
        <v>281.62237949999997</v>
      </c>
    </row>
    <row r="35" spans="1:7" x14ac:dyDescent="0.25">
      <c r="A35" s="7">
        <v>22</v>
      </c>
      <c r="B35" s="7" t="s">
        <v>151</v>
      </c>
      <c r="C35" s="10">
        <f>Publico!C39*0.75</f>
        <v>165</v>
      </c>
      <c r="D35" s="48">
        <f t="shared" si="15"/>
        <v>156.75</v>
      </c>
      <c r="E35" s="48">
        <f t="shared" si="16"/>
        <v>152.04749999999999</v>
      </c>
      <c r="F35" s="48">
        <f t="shared" si="17"/>
        <v>149.00654999999998</v>
      </c>
      <c r="G35" s="48">
        <f t="shared" si="18"/>
        <v>147.51648449999996</v>
      </c>
    </row>
    <row r="36" spans="1:7" x14ac:dyDescent="0.25">
      <c r="A36" s="7">
        <v>22</v>
      </c>
      <c r="B36" s="7" t="s">
        <v>152</v>
      </c>
      <c r="C36" s="10">
        <f>Publico!C40*0.75</f>
        <v>360</v>
      </c>
      <c r="D36" s="48">
        <f t="shared" si="15"/>
        <v>342</v>
      </c>
      <c r="E36" s="48">
        <f t="shared" si="16"/>
        <v>331.74</v>
      </c>
      <c r="F36" s="48">
        <f t="shared" si="17"/>
        <v>325.10520000000002</v>
      </c>
      <c r="G36" s="48">
        <f t="shared" si="18"/>
        <v>321.85414800000001</v>
      </c>
    </row>
    <row r="37" spans="1:7" x14ac:dyDescent="0.25">
      <c r="A37" s="7">
        <v>23</v>
      </c>
      <c r="B37" s="7" t="s">
        <v>153</v>
      </c>
      <c r="C37" s="10">
        <f>Publico!C41*0.75</f>
        <v>435</v>
      </c>
      <c r="D37" s="48">
        <f t="shared" si="15"/>
        <v>413.25</v>
      </c>
      <c r="E37" s="48">
        <f t="shared" si="16"/>
        <v>400.85249999999996</v>
      </c>
      <c r="F37" s="48">
        <f t="shared" si="17"/>
        <v>392.83544999999998</v>
      </c>
      <c r="G37" s="48">
        <f t="shared" si="18"/>
        <v>388.90709549999997</v>
      </c>
    </row>
    <row r="38" spans="1:7" x14ac:dyDescent="0.25">
      <c r="A38" s="7">
        <v>23</v>
      </c>
      <c r="B38" s="7" t="s">
        <v>154</v>
      </c>
      <c r="C38" s="10">
        <f>Publico!C42*0.75</f>
        <v>217.5</v>
      </c>
      <c r="D38" s="48">
        <f t="shared" si="15"/>
        <v>206.625</v>
      </c>
      <c r="E38" s="48">
        <f t="shared" si="16"/>
        <v>200.42624999999998</v>
      </c>
      <c r="F38" s="48">
        <f t="shared" si="17"/>
        <v>196.41772499999999</v>
      </c>
      <c r="G38" s="48">
        <f t="shared" si="18"/>
        <v>194.45354774999998</v>
      </c>
    </row>
    <row r="39" spans="1:7" x14ac:dyDescent="0.25">
      <c r="A39" s="7">
        <v>24</v>
      </c>
      <c r="B39" s="7" t="s">
        <v>155</v>
      </c>
      <c r="C39" s="10">
        <f>Publico!C43*0.75</f>
        <v>172.5</v>
      </c>
      <c r="D39" s="48">
        <f t="shared" si="15"/>
        <v>163.875</v>
      </c>
      <c r="E39" s="48">
        <f t="shared" si="16"/>
        <v>158.95875000000001</v>
      </c>
      <c r="F39" s="48">
        <f t="shared" si="17"/>
        <v>155.77957499999999</v>
      </c>
      <c r="G39" s="48">
        <f t="shared" si="18"/>
        <v>154.22177925</v>
      </c>
    </row>
    <row r="40" spans="1:7" x14ac:dyDescent="0.25">
      <c r="A40" s="7">
        <v>24</v>
      </c>
      <c r="B40" s="7" t="s">
        <v>156</v>
      </c>
      <c r="C40" s="10">
        <f>Publico!C44*0.75</f>
        <v>360</v>
      </c>
      <c r="D40" s="48">
        <f t="shared" si="15"/>
        <v>342</v>
      </c>
      <c r="E40" s="48">
        <f t="shared" si="16"/>
        <v>331.74</v>
      </c>
      <c r="F40" s="48">
        <f t="shared" si="17"/>
        <v>325.10520000000002</v>
      </c>
      <c r="G40" s="48">
        <f t="shared" si="18"/>
        <v>321.85414800000001</v>
      </c>
    </row>
    <row r="41" spans="1:7" x14ac:dyDescent="0.25">
      <c r="A41" s="7">
        <v>25</v>
      </c>
      <c r="B41" s="7" t="s">
        <v>157</v>
      </c>
      <c r="C41" s="10">
        <f>Publico!C45*0.75</f>
        <v>285</v>
      </c>
      <c r="D41" s="48">
        <f t="shared" si="15"/>
        <v>270.75</v>
      </c>
      <c r="E41" s="48">
        <f t="shared" si="16"/>
        <v>262.6275</v>
      </c>
      <c r="F41" s="48">
        <f t="shared" si="17"/>
        <v>257.37495000000001</v>
      </c>
      <c r="G41" s="48">
        <f t="shared" si="18"/>
        <v>254.80120050000002</v>
      </c>
    </row>
    <row r="42" spans="1:7" x14ac:dyDescent="0.25">
      <c r="A42" s="7">
        <v>25</v>
      </c>
      <c r="B42" s="7" t="s">
        <v>158</v>
      </c>
      <c r="C42" s="10">
        <f>Publico!C46*0.75</f>
        <v>206.25</v>
      </c>
      <c r="D42" s="48">
        <f t="shared" si="15"/>
        <v>195.9375</v>
      </c>
      <c r="E42" s="48">
        <f t="shared" si="16"/>
        <v>190.05937499999999</v>
      </c>
      <c r="F42" s="48">
        <f t="shared" si="17"/>
        <v>186.25818749999999</v>
      </c>
      <c r="G42" s="48">
        <f t="shared" si="18"/>
        <v>184.395605625</v>
      </c>
    </row>
    <row r="43" spans="1:7" x14ac:dyDescent="0.25">
      <c r="A43" s="7">
        <v>26</v>
      </c>
      <c r="B43" s="7" t="s">
        <v>159</v>
      </c>
      <c r="C43" s="10">
        <f>Publico!C47*0.75</f>
        <v>435</v>
      </c>
      <c r="D43" s="48">
        <f t="shared" si="15"/>
        <v>413.25</v>
      </c>
      <c r="E43" s="48">
        <f t="shared" si="16"/>
        <v>400.85249999999996</v>
      </c>
      <c r="F43" s="48">
        <f t="shared" si="17"/>
        <v>392.83544999999998</v>
      </c>
      <c r="G43" s="48">
        <f t="shared" si="18"/>
        <v>388.90709549999997</v>
      </c>
    </row>
    <row r="44" spans="1:7" x14ac:dyDescent="0.25">
      <c r="A44" s="7">
        <v>26</v>
      </c>
      <c r="B44" s="7" t="s">
        <v>160</v>
      </c>
      <c r="C44" s="10">
        <f>Publico!C48*0.75</f>
        <v>217.5</v>
      </c>
      <c r="D44" s="48">
        <f t="shared" si="15"/>
        <v>206.625</v>
      </c>
      <c r="E44" s="48">
        <f t="shared" si="16"/>
        <v>200.42624999999998</v>
      </c>
      <c r="F44" s="48">
        <f t="shared" si="17"/>
        <v>196.41772499999999</v>
      </c>
      <c r="G44" s="48">
        <f t="shared" si="18"/>
        <v>194.45354774999998</v>
      </c>
    </row>
    <row r="45" spans="1:7" x14ac:dyDescent="0.25">
      <c r="A45" s="15" t="s">
        <v>91</v>
      </c>
      <c r="B45" s="15" t="s">
        <v>74</v>
      </c>
      <c r="C45" s="15">
        <v>1</v>
      </c>
      <c r="D45" s="15">
        <v>10</v>
      </c>
      <c r="E45" s="15">
        <v>25</v>
      </c>
      <c r="F45" s="15">
        <v>50</v>
      </c>
      <c r="G45" s="15">
        <v>100</v>
      </c>
    </row>
    <row r="46" spans="1:7" x14ac:dyDescent="0.25">
      <c r="A46" s="7">
        <v>28</v>
      </c>
      <c r="B46" s="7" t="s">
        <v>161</v>
      </c>
      <c r="C46" s="10">
        <f>Publico!C51*0.75</f>
        <v>2100</v>
      </c>
      <c r="D46" s="48">
        <f t="shared" ref="D46" si="19">C46*0.95</f>
        <v>1995</v>
      </c>
      <c r="E46" s="48">
        <f t="shared" si="1"/>
        <v>1935.1499999999999</v>
      </c>
      <c r="F46" s="48">
        <f t="shared" si="2"/>
        <v>1896.4469999999999</v>
      </c>
      <c r="G46" s="48">
        <f t="shared" si="3"/>
        <v>1877.4825299999998</v>
      </c>
    </row>
    <row r="47" spans="1:7" x14ac:dyDescent="0.25">
      <c r="A47" s="7">
        <v>28</v>
      </c>
      <c r="B47" s="7" t="s">
        <v>162</v>
      </c>
      <c r="C47" s="10">
        <f>Publico!C52*0.75</f>
        <v>900</v>
      </c>
      <c r="D47" s="48">
        <f t="shared" ref="D47" si="20">C47*0.95</f>
        <v>855</v>
      </c>
      <c r="E47" s="48">
        <f t="shared" si="1"/>
        <v>829.35</v>
      </c>
      <c r="F47" s="48">
        <f t="shared" si="2"/>
        <v>812.76300000000003</v>
      </c>
      <c r="G47" s="48">
        <f t="shared" si="3"/>
        <v>804.63537000000008</v>
      </c>
    </row>
    <row r="48" spans="1:7" x14ac:dyDescent="0.25">
      <c r="A48" s="7">
        <v>29</v>
      </c>
      <c r="B48" s="7" t="s">
        <v>163</v>
      </c>
      <c r="C48" s="10">
        <f>Publico!C53*0.75</f>
        <v>2400</v>
      </c>
      <c r="D48" s="48">
        <f t="shared" ref="D48" si="21">C48*0.95</f>
        <v>2280</v>
      </c>
      <c r="E48" s="48">
        <f t="shared" si="1"/>
        <v>2211.6</v>
      </c>
      <c r="F48" s="48">
        <f t="shared" si="2"/>
        <v>2167.3679999999999</v>
      </c>
      <c r="G48" s="48">
        <f t="shared" si="3"/>
        <v>2145.6943200000001</v>
      </c>
    </row>
    <row r="49" spans="1:7" x14ac:dyDescent="0.25">
      <c r="A49" s="7">
        <v>30</v>
      </c>
      <c r="B49" s="7" t="s">
        <v>164</v>
      </c>
      <c r="C49" s="10">
        <f>Publico!C54*0.75</f>
        <v>510</v>
      </c>
      <c r="D49" s="48">
        <f t="shared" ref="D49" si="22">C49*0.95</f>
        <v>484.5</v>
      </c>
      <c r="E49" s="48">
        <f t="shared" si="1"/>
        <v>469.96499999999997</v>
      </c>
      <c r="F49" s="48">
        <f t="shared" si="2"/>
        <v>460.56569999999999</v>
      </c>
      <c r="G49" s="48">
        <f t="shared" si="3"/>
        <v>455.96004299999998</v>
      </c>
    </row>
    <row r="50" spans="1:7" x14ac:dyDescent="0.25">
      <c r="A50" s="7">
        <v>31</v>
      </c>
      <c r="B50" s="7" t="s">
        <v>165</v>
      </c>
      <c r="C50" s="10">
        <f>Publico!C55*0.75</f>
        <v>221.25</v>
      </c>
      <c r="D50" s="48">
        <f t="shared" ref="D50" si="23">C50*0.95</f>
        <v>210.1875</v>
      </c>
      <c r="E50" s="48">
        <f t="shared" si="1"/>
        <v>203.88187500000001</v>
      </c>
      <c r="F50" s="48">
        <f t="shared" si="2"/>
        <v>199.8042375</v>
      </c>
      <c r="G50" s="48">
        <f t="shared" si="3"/>
        <v>197.80619512499999</v>
      </c>
    </row>
    <row r="51" spans="1:7" x14ac:dyDescent="0.25">
      <c r="A51" s="7">
        <v>32</v>
      </c>
      <c r="B51" s="7" t="s">
        <v>166</v>
      </c>
      <c r="C51" s="10">
        <f>Publico!C56*0.75</f>
        <v>243.75</v>
      </c>
      <c r="D51" s="48">
        <f t="shared" ref="D51" si="24">C51*0.95</f>
        <v>231.5625</v>
      </c>
      <c r="E51" s="48">
        <f t="shared" si="1"/>
        <v>224.61562499999999</v>
      </c>
      <c r="F51" s="48">
        <f t="shared" si="2"/>
        <v>220.1233125</v>
      </c>
      <c r="G51" s="48">
        <f t="shared" si="3"/>
        <v>217.92207937499998</v>
      </c>
    </row>
    <row r="52" spans="1:7" x14ac:dyDescent="0.25">
      <c r="A52" s="7">
        <v>33</v>
      </c>
      <c r="B52" s="7" t="s">
        <v>167</v>
      </c>
      <c r="C52" s="10">
        <f>Publico!C57*0.75</f>
        <v>1923.75</v>
      </c>
      <c r="D52" s="48">
        <f t="shared" ref="D52" si="25">C52*0.95</f>
        <v>1827.5625</v>
      </c>
      <c r="E52" s="48">
        <f t="shared" si="1"/>
        <v>1772.735625</v>
      </c>
      <c r="F52" s="48">
        <f t="shared" si="2"/>
        <v>1737.2809124999999</v>
      </c>
      <c r="G52" s="48">
        <f t="shared" si="3"/>
        <v>1719.9081033749999</v>
      </c>
    </row>
    <row r="53" spans="1:7" x14ac:dyDescent="0.25">
      <c r="A53" s="7">
        <v>34</v>
      </c>
      <c r="B53" s="7" t="s">
        <v>168</v>
      </c>
      <c r="C53" s="10">
        <f>Publico!C58*0.75</f>
        <v>975</v>
      </c>
      <c r="D53" s="48">
        <f t="shared" ref="D53" si="26">C53*0.95</f>
        <v>926.25</v>
      </c>
      <c r="E53" s="48">
        <f t="shared" si="1"/>
        <v>898.46249999999998</v>
      </c>
      <c r="F53" s="48">
        <f t="shared" si="2"/>
        <v>880.49324999999999</v>
      </c>
      <c r="G53" s="48">
        <f t="shared" si="3"/>
        <v>871.68831749999993</v>
      </c>
    </row>
    <row r="54" spans="1:7" x14ac:dyDescent="0.25">
      <c r="A54" s="45" t="s">
        <v>91</v>
      </c>
      <c r="B54" s="45" t="s">
        <v>74</v>
      </c>
      <c r="C54" s="45">
        <v>1</v>
      </c>
      <c r="D54" s="45">
        <v>10</v>
      </c>
      <c r="E54" s="45">
        <v>25</v>
      </c>
      <c r="F54" s="45">
        <v>50</v>
      </c>
      <c r="G54" s="45">
        <v>100</v>
      </c>
    </row>
    <row r="55" spans="1:7" x14ac:dyDescent="0.25">
      <c r="A55" s="7">
        <v>36</v>
      </c>
      <c r="B55" s="7" t="s">
        <v>169</v>
      </c>
      <c r="C55" s="10">
        <f>Publico!C61*0.75</f>
        <v>187.5</v>
      </c>
      <c r="D55" s="48">
        <f t="shared" ref="D55" si="27">C55*0.95</f>
        <v>178.125</v>
      </c>
      <c r="E55" s="48">
        <f t="shared" si="1"/>
        <v>172.78125</v>
      </c>
      <c r="F55" s="48">
        <f t="shared" si="2"/>
        <v>169.325625</v>
      </c>
      <c r="G55" s="48">
        <f t="shared" si="3"/>
        <v>167.63236875000001</v>
      </c>
    </row>
    <row r="56" spans="1:7" x14ac:dyDescent="0.25">
      <c r="A56" s="7">
        <v>36</v>
      </c>
      <c r="B56" s="7" t="s">
        <v>170</v>
      </c>
      <c r="C56" s="10">
        <f>Publico!C62*0.75</f>
        <v>146.25</v>
      </c>
      <c r="D56" s="48">
        <f t="shared" ref="D56" si="28">C56*0.95</f>
        <v>138.9375</v>
      </c>
      <c r="E56" s="48">
        <f t="shared" si="1"/>
        <v>134.769375</v>
      </c>
      <c r="F56" s="48">
        <f t="shared" si="2"/>
        <v>132.07398749999999</v>
      </c>
      <c r="G56" s="48">
        <f t="shared" si="3"/>
        <v>130.75324762499997</v>
      </c>
    </row>
    <row r="57" spans="1:7" x14ac:dyDescent="0.25">
      <c r="A57" s="7">
        <v>37</v>
      </c>
      <c r="B57" s="7" t="s">
        <v>171</v>
      </c>
      <c r="C57" s="10">
        <f>Publico!C63*0.75</f>
        <v>138.75</v>
      </c>
      <c r="D57" s="48">
        <f t="shared" ref="D57" si="29">C57*0.95</f>
        <v>131.8125</v>
      </c>
      <c r="E57" s="48">
        <f t="shared" si="1"/>
        <v>127.858125</v>
      </c>
      <c r="F57" s="48">
        <f t="shared" si="2"/>
        <v>125.3009625</v>
      </c>
      <c r="G57" s="48">
        <f t="shared" si="3"/>
        <v>124.04795287499999</v>
      </c>
    </row>
    <row r="58" spans="1:7" x14ac:dyDescent="0.25">
      <c r="A58" s="7">
        <v>38</v>
      </c>
      <c r="B58" s="7" t="s">
        <v>172</v>
      </c>
      <c r="C58" s="10">
        <f>Publico!C64*0.75</f>
        <v>138.75</v>
      </c>
      <c r="D58" s="48">
        <f t="shared" ref="D58" si="30">C58*0.95</f>
        <v>131.8125</v>
      </c>
      <c r="E58" s="48">
        <f t="shared" si="1"/>
        <v>127.858125</v>
      </c>
      <c r="F58" s="48">
        <f t="shared" si="2"/>
        <v>125.3009625</v>
      </c>
      <c r="G58" s="48">
        <f t="shared" si="3"/>
        <v>124.04795287499999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Publico</vt:lpstr>
      <vt:lpstr>Distribuidor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mostrador</cp:lastModifiedBy>
  <cp:lastPrinted>2015-03-12T17:59:47Z</cp:lastPrinted>
  <dcterms:created xsi:type="dcterms:W3CDTF">2015-02-23T16:02:37Z</dcterms:created>
  <dcterms:modified xsi:type="dcterms:W3CDTF">2015-09-12T16:10:53Z</dcterms:modified>
</cp:coreProperties>
</file>